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ritede-my.sharepoint.com/personal/ersin_ersoezlue_charite_de/Documents/Prediction of moderate dementia by FAQ/Manuscript FAQ - JPAD/Authors proof/"/>
    </mc:Choice>
  </mc:AlternateContent>
  <xr:revisionPtr revIDLastSave="2" documentId="13_ncr:1_{11590C34-E965-4DFB-B2ED-310984C26F6C}" xr6:coauthVersionLast="47" xr6:coauthVersionMax="47" xr10:uidLastSave="{63669270-0975-401E-AF0B-7B3E41DE4D19}"/>
  <bookViews>
    <workbookView xWindow="-120" yWindow="-120" windowWidth="29040" windowHeight="15840" xr2:uid="{00000000-000D-0000-FFFF-FFFF00000000}"/>
  </bookViews>
  <sheets>
    <sheet name="Supplementary Table S1" sheetId="1" r:id="rId1"/>
    <sheet name="Supplementary Table S2" sheetId="2" r:id="rId2"/>
    <sheet name="Supplementary Table S3" sheetId="6" r:id="rId3"/>
    <sheet name="Supplementary Table S4" sheetId="7" r:id="rId4"/>
    <sheet name="Supplementary Table S5" sheetId="4" r:id="rId5"/>
    <sheet name="Supplementary Table S6" sheetId="8" r:id="rId6"/>
    <sheet name="Supplementary Table S7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6" l="1"/>
  <c r="G12" i="6"/>
  <c r="G11" i="6"/>
  <c r="G10" i="6"/>
  <c r="G9" i="6"/>
  <c r="G8" i="6"/>
  <c r="G7" i="6"/>
  <c r="G6" i="6"/>
  <c r="G5" i="6"/>
  <c r="G4" i="6"/>
</calcChain>
</file>

<file path=xl/sharedStrings.xml><?xml version="1.0" encoding="utf-8"?>
<sst xmlns="http://schemas.openxmlformats.org/spreadsheetml/2006/main" count="573" uniqueCount="280">
  <si>
    <t>Supplementary Table S1. Cohort-, wave-, and etiology-specific clinical diagnostic criteria</t>
  </si>
  <si>
    <t>Cohort</t>
  </si>
  <si>
    <t>Study waves / period</t>
  </si>
  <si>
    <t>Target population</t>
  </si>
  <si>
    <t>AD dementia: clinical diagnostic criteria</t>
  </si>
  <si>
    <t>FTLD: clinical diagnostic criteria</t>
  </si>
  <si>
    <t>National Alzheimer’s Coordinating Center Uniform Data Set</t>
  </si>
  <si>
    <t>UDS v1 (2005–2008); v2 (≈2008–2015); v3 (≥2015)</t>
  </si>
  <si>
    <t>Broad, multi-etiology memory clinic population</t>
  </si>
  <si>
    <t>Probable AD diagnosed using contemporaneous consensus criteria (NINCDS-ADRDA in v1–v2; NIA-AA 2011 in v3), based on progressive cognitive decline with functional impairment; severity staged using CDR</t>
  </si>
  <si>
    <t>FTLD syndromes (bvFTD, PPA variants) diagnosed using consensus clinical criteria (Neary et al. in v1–v2; Rascovsky and Gorno-Tempini criteria in v3)</t>
  </si>
  <si>
    <t>Alzheimer’s Disease Neuroimaging Initiative</t>
  </si>
  <si>
    <t>ADNI-1 (2005–2010); ADNI-GO (2010–2011); ADNI-2 (2011–2016); ADNI-3 (≥2016)</t>
  </si>
  <si>
    <t>AD-focused research cohort</t>
  </si>
  <si>
    <t>Probable AD diagnosed using NINCDS-ADRDA; functional impairment required; enrollment largely restricted to CDR ≤1; primary non-AD pathology exclusive</t>
  </si>
  <si>
    <t>Not a target diagnosis; FTLD and other non-AD dementias excluded by design</t>
  </si>
  <si>
    <t>Frontotemporal Lobar Degeneration Neuroimaging Initiative</t>
  </si>
  <si>
    <t>Single prospective cohort (2009–2014)</t>
  </si>
  <si>
    <t>FTLD-spectrum syndromes</t>
  </si>
  <si>
    <t>Not a target diagnosis; AD dementia generally excluded</t>
  </si>
  <si>
    <t>bvFTD and PPA variants diagnosed using international consensus criteria (Rascovsky et al.; Gorno-Tempini et al.), emphasizing syndrome-specific clinical features and supportive neuroimaging</t>
  </si>
  <si>
    <r>
      <rPr>
        <b/>
        <i/>
        <sz val="10"/>
        <color rgb="FF000000"/>
        <rFont val="Calibri"/>
      </rPr>
      <t>Abbreviations:</t>
    </r>
    <r>
      <rPr>
        <i/>
        <sz val="10"/>
        <color rgb="FF000000"/>
        <rFont val="Calibri"/>
      </rPr>
      <t xml:space="preserve"> AD = Alzheimer’s disease; UDS, uniform data set; bvFTD = behavioral-variant frontotemporal dementia; CDR = Clinical Dementia Rating; FTLD = frontotemporal lobar degeneration; NIA-AA = National Institute on Aging–Alzheimer’s Association; NINCDS-ADRDA, National Institute of Neurological and Communicative Disorders and Stroke and Alzheimer's Disease and Related Disorders Association; PPA = primary progressive aphasia.</t>
    </r>
  </si>
  <si>
    <t>References:</t>
  </si>
  <si>
    <t>McKhann G, Drachman D, Folstein M, Katzman R, Price D, Stadlan EM. Clinical diagnosis of Alzheimer’s disease: Report of the NINCDS–ADRDA Work Group under the auspices of the Department of Health and Human Services Task Force on Alzheimer’s Disease. Neurology. 1984;34(7):939–944.</t>
  </si>
  <si>
    <t>McKhann GM, Knopman DS, Chertkow H, et al. The diagnosis of dementia due to Alzheimer’s disease: Recommendations from the National Institute on Aging–Alzheimer’s Association workgroups on diagnostic guidelines for Alzheimer’s disease. Alzheimer’s &amp; Dementia. 2011;7(3):263–269.</t>
  </si>
  <si>
    <t>Neary D, Snowden JS, Gustafson L, et al. Frontotemporal lobar degeneration: A consensus on clinical diagnostic criteria. Neurology. 1998;51(6):1546–1554.</t>
  </si>
  <si>
    <t>Rascovsky K, Hodges JR, Knopman D, et al. Sensitivity of revised diagnostic criteria for the behavioural variant of frontotemporal dementia. Brain. 2011;134(9):2456–2477.</t>
  </si>
  <si>
    <t>Gorno-Tempini ML, Hillis AE, Weintraub S, et al. Classification of primary progressive aphasia and its variants. Neurology. 2011;76(11):1006–1014.</t>
  </si>
  <si>
    <t>NACC</t>
  </si>
  <si>
    <t>ADNI</t>
  </si>
  <si>
    <t>FTLDNI</t>
  </si>
  <si>
    <t>All</t>
  </si>
  <si>
    <t>No moderate dementia</t>
  </si>
  <si>
    <t>Count</t>
  </si>
  <si>
    <t>Column proportion</t>
  </si>
  <si>
    <t>Mean</t>
  </si>
  <si>
    <t>Standard deviation</t>
  </si>
  <si>
    <t>Age</t>
  </si>
  <si>
    <t>Sex</t>
  </si>
  <si>
    <t>Male</t>
  </si>
  <si>
    <t>Female</t>
  </si>
  <si>
    <t>Educational years</t>
  </si>
  <si>
    <t>Ethnic category</t>
  </si>
  <si>
    <t>Not hispanic/latino</t>
  </si>
  <si>
    <t>n.a.</t>
  </si>
  <si>
    <t>Hispanic/latino</t>
  </si>
  <si>
    <t>Unknown</t>
  </si>
  <si>
    <t>Racial category</t>
  </si>
  <si>
    <t>White</t>
  </si>
  <si>
    <t>Black or African American</t>
  </si>
  <si>
    <t>American Indian or Alaska Native</t>
  </si>
  <si>
    <t>Native Hawaiian or Other Pacific Islander</t>
  </si>
  <si>
    <t>Asian</t>
  </si>
  <si>
    <t>Other</t>
  </si>
  <si>
    <t>Marital status</t>
  </si>
  <si>
    <t>Married</t>
  </si>
  <si>
    <t>Widowed</t>
  </si>
  <si>
    <t>Divorced</t>
  </si>
  <si>
    <t>Separated</t>
  </si>
  <si>
    <t>Never married (or marriage was annulled)</t>
  </si>
  <si>
    <t>Living as married/domestic partner</t>
  </si>
  <si>
    <t>Other or unknown</t>
  </si>
  <si>
    <t>Living situation</t>
  </si>
  <si>
    <t>Lives alone</t>
  </si>
  <si>
    <t>Lives with spouse or partner</t>
  </si>
  <si>
    <t>Lives with relative or friend</t>
  </si>
  <si>
    <t>Lives with group</t>
  </si>
  <si>
    <t>UDS version</t>
  </si>
  <si>
    <t>1</t>
  </si>
  <si>
    <t>2</t>
  </si>
  <si>
    <t>3</t>
  </si>
  <si>
    <t>ADNI study</t>
  </si>
  <si>
    <t>ADNI1</t>
  </si>
  <si>
    <t>ADNI2</t>
  </si>
  <si>
    <t>ADNI3</t>
  </si>
  <si>
    <t>ADNIGO</t>
  </si>
  <si>
    <t>Probable AD</t>
  </si>
  <si>
    <t>Non-AD</t>
  </si>
  <si>
    <t>FTLD diagnosis</t>
  </si>
  <si>
    <t>Semantic variant</t>
  </si>
  <si>
    <t>Progressive non-fluent aphasia</t>
  </si>
  <si>
    <t>Behavioral variant</t>
  </si>
  <si>
    <t>Other or not specified</t>
  </si>
  <si>
    <t>CDR sum of boxes</t>
  </si>
  <si>
    <t>CDR global score</t>
  </si>
  <si>
    <t>MMSE</t>
  </si>
  <si>
    <t>FAQ total</t>
  </si>
  <si>
    <t>Cut-off</t>
  </si>
  <si>
    <t>N</t>
  </si>
  <si>
    <t>AUC (95% CI)</t>
  </si>
  <si>
    <t>Sensitivity (%)</t>
  </si>
  <si>
    <t>Specificity (%)</t>
  </si>
  <si>
    <t>Prevalence of moderate/severe dementia</t>
  </si>
  <si>
    <t>PPV (%)</t>
  </si>
  <si>
    <t>NPV (%)</t>
  </si>
  <si>
    <t>NACC (overall)</t>
  </si>
  <si>
    <t>≥18</t>
  </si>
  <si>
    <t>0.947 (0.944–0.949)</t>
  </si>
  <si>
    <t>29.9</t>
  </si>
  <si>
    <t>99.7</t>
  </si>
  <si>
    <t>NACC – probable AD</t>
  </si>
  <si>
    <t>0.873 (0.866–0.880)</t>
  </si>
  <si>
    <t>36.3</t>
  </si>
  <si>
    <t>99.1</t>
  </si>
  <si>
    <t>NACC – non-AD</t>
  </si>
  <si>
    <t>0.934 (0.927–0.940)</t>
  </si>
  <si>
    <t>28.5</t>
  </si>
  <si>
    <t>0.902 (0.870–0.933)</t>
  </si>
  <si>
    <t>82.1</t>
  </si>
  <si>
    <t>84.1</t>
  </si>
  <si>
    <t>0.886 (0.809–0.963)</t>
  </si>
  <si>
    <t>79.6</t>
  </si>
  <si>
    <t>80.0</t>
  </si>
  <si>
    <t>≥23</t>
  </si>
  <si>
    <t>40.3</t>
  </si>
  <si>
    <t>98.9</t>
  </si>
  <si>
    <t>44.4</t>
  </si>
  <si>
    <t>96.6</t>
  </si>
  <si>
    <t>35.6</t>
  </si>
  <si>
    <t>99.0</t>
  </si>
  <si>
    <t>90.7</t>
  </si>
  <si>
    <t>73.6</t>
  </si>
  <si>
    <t>92.5</t>
  </si>
  <si>
    <t>57.0</t>
  </si>
  <si>
    <t>Abbreviations:</t>
  </si>
  <si>
    <t>AUC: Area under the receiver operating characteristic curve</t>
  </si>
  <si>
    <t>PPV: Positive predictive value</t>
  </si>
  <si>
    <t>NPV: Negative predictive value</t>
  </si>
  <si>
    <t>False negative</t>
  </si>
  <si>
    <t>False positive</t>
  </si>
  <si>
    <t>B</t>
  </si>
  <si>
    <t>SE</t>
  </si>
  <si>
    <t>Wald</t>
  </si>
  <si>
    <t>p</t>
  </si>
  <si>
    <t>Lower</t>
  </si>
  <si>
    <t>Upper</t>
  </si>
  <si>
    <t>Ethnic (Hispanic vs. non-Hispanic categories)</t>
  </si>
  <si>
    <t>Race (white vs. other racial groups)</t>
  </si>
  <si>
    <t>Living Alone</t>
  </si>
  <si>
    <t>.</t>
  </si>
  <si>
    <t>Constant</t>
  </si>
  <si>
    <t>SE: Standard Error</t>
  </si>
  <si>
    <t>CI: Confidence Interval</t>
  </si>
  <si>
    <t>MMSE: Mini mental state examination</t>
  </si>
  <si>
    <t>AD: Alzheimer's disease</t>
  </si>
  <si>
    <t>Sensitivity</t>
  </si>
  <si>
    <t>1−Specificity</t>
  </si>
  <si>
    <t>Youden index</t>
  </si>
  <si>
    <t>≥11</t>
  </si>
  <si>
    <t>.996</t>
  </si>
  <si>
    <t>.216</t>
  </si>
  <si>
    <t>.780</t>
  </si>
  <si>
    <t>≥12</t>
  </si>
  <si>
    <t>.204</t>
  </si>
  <si>
    <t>.792</t>
  </si>
  <si>
    <t>≥13</t>
  </si>
  <si>
    <t>.992</t>
  </si>
  <si>
    <t>.192</t>
  </si>
  <si>
    <t>.800</t>
  </si>
  <si>
    <t>≥14</t>
  </si>
  <si>
    <t>.989</t>
  </si>
  <si>
    <t>.179</t>
  </si>
  <si>
    <t>.810</t>
  </si>
  <si>
    <t>≥15</t>
  </si>
  <si>
    <t>.988</t>
  </si>
  <si>
    <t>.168</t>
  </si>
  <si>
    <t>.820</t>
  </si>
  <si>
    <t>≥16</t>
  </si>
  <si>
    <t>.982</t>
  </si>
  <si>
    <t>.158</t>
  </si>
  <si>
    <t>.824</t>
  </si>
  <si>
    <t>≥17</t>
  </si>
  <si>
    <t>.976</t>
  </si>
  <si>
    <t>.146</t>
  </si>
  <si>
    <t>.830</t>
  </si>
  <si>
    <t>.972</t>
  </si>
  <si>
    <t>.135</t>
  </si>
  <si>
    <t>.837</t>
  </si>
  <si>
    <t>≥19</t>
  </si>
  <si>
    <t>.959</t>
  </si>
  <si>
    <t>.124</t>
  </si>
  <si>
    <t>.835</t>
  </si>
  <si>
    <t>≥20</t>
  </si>
  <si>
    <t>.947</t>
  </si>
  <si>
    <t>.113</t>
  </si>
  <si>
    <t>.834</t>
  </si>
  <si>
    <t>≥21</t>
  </si>
  <si>
    <t>.921</t>
  </si>
  <si>
    <t>.101</t>
  </si>
  <si>
    <t>≥22</t>
  </si>
  <si>
    <t>.890</t>
  </si>
  <si>
    <t>.090</t>
  </si>
  <si>
    <t>.863</t>
  </si>
  <si>
    <t>.081</t>
  </si>
  <si>
    <t>.782</t>
  </si>
  <si>
    <t>≥24</t>
  </si>
  <si>
    <t>.816</t>
  </si>
  <si>
    <t>.073</t>
  </si>
  <si>
    <t>.743</t>
  </si>
  <si>
    <t>≥25</t>
  </si>
  <si>
    <t>.759</t>
  </si>
  <si>
    <t>.065</t>
  </si>
  <si>
    <t>.694</t>
  </si>
  <si>
    <t>≥26</t>
  </si>
  <si>
    <t>.689</t>
  </si>
  <si>
    <t>.057</t>
  </si>
  <si>
    <t>.632</t>
  </si>
  <si>
    <t>≥27</t>
  </si>
  <si>
    <t>.606</t>
  </si>
  <si>
    <t>.050</t>
  </si>
  <si>
    <t>.556</t>
  </si>
  <si>
    <t>≥28</t>
  </si>
  <si>
    <t>.484</t>
  </si>
  <si>
    <t>.044</t>
  </si>
  <si>
    <t>.440</t>
  </si>
  <si>
    <t>≥29</t>
  </si>
  <si>
    <t>.379</t>
  </si>
  <si>
    <t>.038</t>
  </si>
  <si>
    <t>.341</t>
  </si>
  <si>
    <t>≥30</t>
  </si>
  <si>
    <t>.244</t>
  </si>
  <si>
    <t>.032</t>
  </si>
  <si>
    <t>.212</t>
  </si>
  <si>
    <t>NACC (Cognitively Impaired)</t>
  </si>
  <si>
    <t>Cognitively Impaired</t>
  </si>
  <si>
    <t>Cognitively normal</t>
  </si>
  <si>
    <t>Supplementary Table S3. Predictive performance of FAQ ≥18 for identification of moderate-to-severe dementia (CDR ≥2).</t>
  </si>
  <si>
    <t>Supplementary Table S2. Baseline demographic and clinical characteristics across cohorts, stratified by moderate-to-severe dementia status (CDR ≥2).</t>
  </si>
  <si>
    <t>Moderate-to-severe dementia</t>
  </si>
  <si>
    <t>Parameter</t>
  </si>
  <si>
    <t>Supplementary Table S5. Multivariable logistic regression analyses examining factors associated with discordant classification between FAQ- and CDR-based staging at the primary FAQ cut-point (≥18) in the NACC cohort. Separate models were estimated for false-negative and false-positive classifications in the overall sample and in the dementia-restricted sample.</t>
  </si>
  <si>
    <t>Variable</t>
  </si>
  <si>
    <t>Adjusted OR</t>
  </si>
  <si>
    <t>95% CI</t>
  </si>
  <si>
    <t>p-value</t>
  </si>
  <si>
    <t>0.994</t>
  </si>
  <si>
    <t>0.988–1.000</t>
  </si>
  <si>
    <t>0.051</t>
  </si>
  <si>
    <t>Female sex</t>
  </si>
  <si>
    <t>0.930–1.217</t>
  </si>
  <si>
    <t>0.367</t>
  </si>
  <si>
    <t>Hispanic ethnicity</t>
  </si>
  <si>
    <t>0.993–1.530</t>
  </si>
  <si>
    <t>0.057</t>
  </si>
  <si>
    <t>White race</t>
  </si>
  <si>
    <t>0.793</t>
  </si>
  <si>
    <t>0.671–0.939</t>
  </si>
  <si>
    <t>0.007</t>
  </si>
  <si>
    <t>Not married</t>
  </si>
  <si>
    <t>0.752</t>
  </si>
  <si>
    <t>0.645–0.877</t>
  </si>
  <si>
    <t>&lt;0.001</t>
  </si>
  <si>
    <t>Living alone</t>
  </si>
  <si>
    <t>0.614</t>
  </si>
  <si>
    <t>0.481–0.782</t>
  </si>
  <si>
    <t>FAQ total score</t>
  </si>
  <si>
    <t>1.444–1.487</t>
  </si>
  <si>
    <t>0.038</t>
  </si>
  <si>
    <t>0.922–1.207</t>
  </si>
  <si>
    <t>0.438</t>
  </si>
  <si>
    <t>0.983–1.513</t>
  </si>
  <si>
    <t>0.072</t>
  </si>
  <si>
    <t>0.792</t>
  </si>
  <si>
    <t>0.669–0.937</t>
  </si>
  <si>
    <t>0.750</t>
  </si>
  <si>
    <t>0.643–0.875</t>
  </si>
  <si>
    <t>0.632</t>
  </si>
  <si>
    <t>0.495–0.805</t>
  </si>
  <si>
    <t>1.442–1.486</t>
  </si>
  <si>
    <t>Supplementary Table S6. Multivariable logistic regression analyses of factors associated with moderate dementia (CDR global ≥2) in the NACC cohort.</t>
  </si>
  <si>
    <t>Cognitively impaired NACC cohort (n=18,656)</t>
  </si>
  <si>
    <t>Entire NACC cohort (n=34,513)</t>
  </si>
  <si>
    <t>OR: Odds ratio</t>
  </si>
  <si>
    <t>OR</t>
  </si>
  <si>
    <t>95% CI for OR</t>
  </si>
  <si>
    <t>CDR: Clinical Dementia Rating</t>
  </si>
  <si>
    <t>Supplementary Table S4. Receiver operating characteristic (ROC) coordinates and Youden index for FAQ scores identifying moderate-to-severe dementia in participants with CDR global ≥1 across the probable AD and non-AD groups</t>
  </si>
  <si>
    <t>FAQ: Functional Activities Questionnaire</t>
  </si>
  <si>
    <t xml:space="preserve">UDS: Uniform Data Set </t>
  </si>
  <si>
    <t>Supplementary Table S7. Receiver operating characteristic (ROC) coordinates and Youden index for FAQ scores identifying moderate-to-severe dementia using the alternative CDR+MMSE criterion (NACC cohort), showing clinically interpretable integer cut-offs.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</si>
</sst>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###0.0%"/>
    <numFmt numFmtId="166" formatCode="###0.0"/>
    <numFmt numFmtId="167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rgb="FF000000"/>
      <name val="Calibri"/>
    </font>
    <font>
      <i/>
      <sz val="10"/>
      <color rgb="FF000000"/>
      <name val="Calibri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11" fillId="0" borderId="0" xfId="1" applyNumberFormat="1" applyFont="1" applyAlignment="1">
      <alignment horizontal="left" vertical="top"/>
    </xf>
    <xf numFmtId="165" fontId="11" fillId="0" borderId="0" xfId="1" applyNumberFormat="1" applyFont="1" applyAlignment="1">
      <alignment horizontal="left" vertical="top"/>
    </xf>
    <xf numFmtId="166" fontId="11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left" vertical="top" wrapText="1"/>
    </xf>
    <xf numFmtId="10" fontId="11" fillId="0" borderId="0" xfId="1" applyNumberFormat="1" applyFont="1" applyAlignment="1">
      <alignment horizontal="left" vertical="top" wrapText="1"/>
    </xf>
    <xf numFmtId="167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11" fontId="0" fillId="0" borderId="0" xfId="0" applyNumberFormat="1" applyAlignment="1">
      <alignment horizontal="left" vertical="top"/>
    </xf>
    <xf numFmtId="0" fontId="12" fillId="0" borderId="0" xfId="0" applyFont="1"/>
    <xf numFmtId="49" fontId="0" fillId="0" borderId="0" xfId="0" applyNumberFormat="1"/>
    <xf numFmtId="0" fontId="10" fillId="0" borderId="0" xfId="1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3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11" fontId="2" fillId="0" borderId="0" xfId="0" applyNumberFormat="1" applyFont="1" applyAlignment="1">
      <alignment horizontal="left" vertical="top"/>
    </xf>
    <xf numFmtId="0" fontId="13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0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</cellXfs>
  <cellStyles count="2">
    <cellStyle name="Standard" xfId="0" builtinId="0"/>
    <cellStyle name="Standard_Tabelle1" xfId="1" xr:uid="{DB5EB6F1-F04C-4B0C-B9D1-2754B1F9333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/>
  </sheetViews>
  <sheetFormatPr baseColWidth="10" defaultColWidth="9.140625" defaultRowHeight="15" x14ac:dyDescent="0.25"/>
  <cols>
    <col min="1" max="1" width="60" customWidth="1"/>
    <col min="2" max="2" width="79.42578125" bestFit="1" customWidth="1"/>
    <col min="3" max="3" width="46" bestFit="1" customWidth="1"/>
    <col min="4" max="4" width="198.5703125" bestFit="1" customWidth="1"/>
    <col min="5" max="5" width="183.28515625" bestFit="1" customWidth="1"/>
  </cols>
  <sheetData>
    <row r="1" spans="1:5" ht="15.75" x14ac:dyDescent="0.25">
      <c r="A1" s="1" t="s">
        <v>0</v>
      </c>
      <c r="B1" s="2"/>
      <c r="C1" s="2"/>
      <c r="D1" s="2"/>
      <c r="E1" s="2"/>
    </row>
    <row r="2" spans="1:5" ht="15.75" x14ac:dyDescent="0.25">
      <c r="A2" s="1"/>
      <c r="B2" s="2"/>
      <c r="C2" s="2"/>
      <c r="D2" s="2"/>
      <c r="E2" s="2"/>
    </row>
    <row r="3" spans="1:5" ht="15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15.75" x14ac:dyDescent="0.25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</row>
    <row r="5" spans="1:5" ht="15.75" x14ac:dyDescent="0.25">
      <c r="A5" s="4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spans="1:5" ht="15.75" x14ac:dyDescent="0.25">
      <c r="A6" s="5" t="s">
        <v>16</v>
      </c>
      <c r="B6" s="5" t="s">
        <v>17</v>
      </c>
      <c r="C6" s="5" t="s">
        <v>18</v>
      </c>
      <c r="D6" s="5" t="s">
        <v>19</v>
      </c>
      <c r="E6" s="5" t="s">
        <v>20</v>
      </c>
    </row>
    <row r="7" spans="1:5" ht="15.75" x14ac:dyDescent="0.25">
      <c r="A7" s="33"/>
      <c r="B7" s="33"/>
      <c r="C7" s="33"/>
      <c r="D7" s="33"/>
      <c r="E7" s="33"/>
    </row>
    <row r="8" spans="1:5" x14ac:dyDescent="0.25">
      <c r="A8" s="6" t="s">
        <v>21</v>
      </c>
      <c r="B8" s="7"/>
      <c r="C8" s="7"/>
      <c r="D8" s="7"/>
      <c r="E8" s="7"/>
    </row>
    <row r="9" spans="1:5" x14ac:dyDescent="0.25">
      <c r="A9" s="8" t="s">
        <v>22</v>
      </c>
      <c r="B9" s="7"/>
      <c r="C9" s="7"/>
      <c r="D9" s="7"/>
      <c r="E9" s="7"/>
    </row>
    <row r="10" spans="1:5" x14ac:dyDescent="0.25">
      <c r="A10" s="9" t="s">
        <v>23</v>
      </c>
      <c r="B10" s="7"/>
      <c r="C10" s="7"/>
      <c r="D10" s="7"/>
      <c r="E10" s="7"/>
    </row>
    <row r="11" spans="1:5" x14ac:dyDescent="0.25">
      <c r="A11" s="9" t="s">
        <v>24</v>
      </c>
      <c r="B11" s="7"/>
      <c r="C11" s="7"/>
      <c r="D11" s="7"/>
      <c r="E11" s="7"/>
    </row>
    <row r="12" spans="1:5" x14ac:dyDescent="0.25">
      <c r="A12" s="9" t="s">
        <v>25</v>
      </c>
      <c r="B12" s="7"/>
      <c r="C12" s="7"/>
      <c r="D12" s="7"/>
      <c r="E12" s="7"/>
    </row>
    <row r="13" spans="1:5" x14ac:dyDescent="0.25">
      <c r="A13" s="9" t="s">
        <v>26</v>
      </c>
      <c r="B13" s="7"/>
      <c r="C13" s="7"/>
      <c r="D13" s="7"/>
      <c r="E13" s="7"/>
    </row>
    <row r="14" spans="1:5" x14ac:dyDescent="0.25">
      <c r="A14" s="9" t="s">
        <v>27</v>
      </c>
      <c r="B14" s="7"/>
      <c r="C14" s="7"/>
      <c r="D14" s="7"/>
      <c r="E1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34E8-C092-428D-8724-C2118A34FC6C}">
  <dimension ref="A1:AL63"/>
  <sheetViews>
    <sheetView workbookViewId="0"/>
  </sheetViews>
  <sheetFormatPr baseColWidth="10" defaultColWidth="9.140625" defaultRowHeight="15" x14ac:dyDescent="0.25"/>
  <cols>
    <col min="1" max="1" width="20.85546875" customWidth="1"/>
    <col min="2" max="2" width="29.140625" bestFit="1" customWidth="1"/>
    <col min="3" max="3" width="11.7109375" bestFit="1" customWidth="1"/>
    <col min="4" max="4" width="8.7109375" bestFit="1" customWidth="1"/>
    <col min="5" max="5" width="6.5703125" bestFit="1" customWidth="1"/>
    <col min="6" max="6" width="9" bestFit="1" customWidth="1"/>
    <col min="7" max="7" width="8.42578125" bestFit="1" customWidth="1"/>
    <col min="8" max="8" width="8.7109375" bestFit="1" customWidth="1"/>
    <col min="9" max="9" width="6.5703125" bestFit="1" customWidth="1"/>
    <col min="10" max="10" width="9" bestFit="1" customWidth="1"/>
    <col min="11" max="11" width="7.28515625" bestFit="1" customWidth="1"/>
    <col min="12" max="12" width="8.7109375" bestFit="1" customWidth="1"/>
    <col min="13" max="13" width="6.5703125" bestFit="1" customWidth="1"/>
    <col min="14" max="14" width="9" bestFit="1" customWidth="1"/>
    <col min="15" max="15" width="6.85546875" bestFit="1" customWidth="1"/>
    <col min="16" max="16" width="8.7109375" bestFit="1" customWidth="1"/>
    <col min="17" max="17" width="6.5703125" bestFit="1" customWidth="1"/>
    <col min="18" max="18" width="9" bestFit="1" customWidth="1"/>
    <col min="19" max="19" width="6.85546875" bestFit="1" customWidth="1"/>
    <col min="20" max="20" width="8.85546875" bestFit="1" customWidth="1"/>
    <col min="21" max="21" width="6.5703125" bestFit="1" customWidth="1"/>
    <col min="22" max="22" width="9" bestFit="1" customWidth="1"/>
    <col min="23" max="23" width="6.85546875" bestFit="1" customWidth="1"/>
    <col min="24" max="24" width="8.85546875" bestFit="1" customWidth="1"/>
    <col min="25" max="25" width="6.5703125" bestFit="1" customWidth="1"/>
    <col min="26" max="26" width="9" bestFit="1" customWidth="1"/>
    <col min="27" max="27" width="6.85546875" bestFit="1" customWidth="1"/>
    <col min="28" max="28" width="8.7109375" bestFit="1" customWidth="1"/>
    <col min="29" max="29" width="6.5703125" bestFit="1" customWidth="1"/>
    <col min="30" max="30" width="9" bestFit="1" customWidth="1"/>
    <col min="31" max="31" width="6.85546875" bestFit="1" customWidth="1"/>
    <col min="32" max="32" width="8.7109375" bestFit="1" customWidth="1"/>
    <col min="33" max="33" width="6.5703125" bestFit="1" customWidth="1"/>
    <col min="34" max="34" width="9" bestFit="1" customWidth="1"/>
    <col min="35" max="35" width="6.85546875" bestFit="1" customWidth="1"/>
    <col min="36" max="36" width="8.7109375" bestFit="1" customWidth="1"/>
    <col min="37" max="37" width="6.5703125" bestFit="1" customWidth="1"/>
    <col min="38" max="38" width="9" bestFit="1" customWidth="1"/>
  </cols>
  <sheetData>
    <row r="1" spans="1:38" ht="15.75" x14ac:dyDescent="0.25">
      <c r="A1" s="35" t="s">
        <v>227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38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ht="15.75" x14ac:dyDescent="0.25">
      <c r="A3" s="45"/>
      <c r="B3" s="45"/>
      <c r="C3" s="45" t="s">
        <v>28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 t="s">
        <v>29</v>
      </c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 t="s">
        <v>30</v>
      </c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</row>
    <row r="4" spans="1:38" ht="15.75" x14ac:dyDescent="0.25">
      <c r="A4" s="45"/>
      <c r="B4" s="45"/>
      <c r="C4" s="45" t="s">
        <v>31</v>
      </c>
      <c r="D4" s="45"/>
      <c r="E4" s="45"/>
      <c r="F4" s="45"/>
      <c r="G4" s="45" t="s">
        <v>32</v>
      </c>
      <c r="H4" s="45"/>
      <c r="I4" s="45"/>
      <c r="J4" s="45"/>
      <c r="K4" s="45" t="s">
        <v>228</v>
      </c>
      <c r="L4" s="45"/>
      <c r="M4" s="45"/>
      <c r="N4" s="45"/>
      <c r="O4" s="45" t="s">
        <v>31</v>
      </c>
      <c r="P4" s="45"/>
      <c r="Q4" s="45"/>
      <c r="R4" s="45"/>
      <c r="S4" s="45" t="s">
        <v>32</v>
      </c>
      <c r="T4" s="45"/>
      <c r="U4" s="45"/>
      <c r="V4" s="45"/>
      <c r="W4" s="45" t="s">
        <v>228</v>
      </c>
      <c r="X4" s="45"/>
      <c r="Y4" s="45"/>
      <c r="Z4" s="45"/>
      <c r="AA4" s="45" t="s">
        <v>31</v>
      </c>
      <c r="AB4" s="45"/>
      <c r="AC4" s="45"/>
      <c r="AD4" s="45"/>
      <c r="AE4" s="45" t="s">
        <v>32</v>
      </c>
      <c r="AF4" s="45"/>
      <c r="AG4" s="45"/>
      <c r="AH4" s="45"/>
      <c r="AI4" s="45" t="s">
        <v>228</v>
      </c>
      <c r="AJ4" s="45"/>
      <c r="AK4" s="45"/>
      <c r="AL4" s="45"/>
    </row>
    <row r="5" spans="1:38" ht="38.25" x14ac:dyDescent="0.25">
      <c r="A5" s="45"/>
      <c r="B5" s="45"/>
      <c r="C5" s="39" t="s">
        <v>33</v>
      </c>
      <c r="D5" s="39" t="s">
        <v>34</v>
      </c>
      <c r="E5" s="39" t="s">
        <v>35</v>
      </c>
      <c r="F5" s="39" t="s">
        <v>36</v>
      </c>
      <c r="G5" s="39" t="s">
        <v>33</v>
      </c>
      <c r="H5" s="39" t="s">
        <v>34</v>
      </c>
      <c r="I5" s="39" t="s">
        <v>35</v>
      </c>
      <c r="J5" s="39" t="s">
        <v>36</v>
      </c>
      <c r="K5" s="39" t="s">
        <v>33</v>
      </c>
      <c r="L5" s="39" t="s">
        <v>34</v>
      </c>
      <c r="M5" s="39" t="s">
        <v>35</v>
      </c>
      <c r="N5" s="39" t="s">
        <v>36</v>
      </c>
      <c r="O5" s="39" t="s">
        <v>33</v>
      </c>
      <c r="P5" s="39" t="s">
        <v>34</v>
      </c>
      <c r="Q5" s="39" t="s">
        <v>35</v>
      </c>
      <c r="R5" s="39" t="s">
        <v>36</v>
      </c>
      <c r="S5" s="39" t="s">
        <v>33</v>
      </c>
      <c r="T5" s="39" t="s">
        <v>34</v>
      </c>
      <c r="U5" s="39" t="s">
        <v>35</v>
      </c>
      <c r="V5" s="39" t="s">
        <v>36</v>
      </c>
      <c r="W5" s="39" t="s">
        <v>33</v>
      </c>
      <c r="X5" s="39" t="s">
        <v>34</v>
      </c>
      <c r="Y5" s="39" t="s">
        <v>35</v>
      </c>
      <c r="Z5" s="39" t="s">
        <v>36</v>
      </c>
      <c r="AA5" s="39" t="s">
        <v>33</v>
      </c>
      <c r="AB5" s="39" t="s">
        <v>34</v>
      </c>
      <c r="AC5" s="39" t="s">
        <v>35</v>
      </c>
      <c r="AD5" s="39" t="s">
        <v>36</v>
      </c>
      <c r="AE5" s="39" t="s">
        <v>33</v>
      </c>
      <c r="AF5" s="39" t="s">
        <v>34</v>
      </c>
      <c r="AG5" s="39" t="s">
        <v>35</v>
      </c>
      <c r="AH5" s="39" t="s">
        <v>36</v>
      </c>
      <c r="AI5" s="39" t="s">
        <v>33</v>
      </c>
      <c r="AJ5" s="39" t="s">
        <v>34</v>
      </c>
      <c r="AK5" s="39" t="s">
        <v>35</v>
      </c>
      <c r="AL5" s="39" t="s">
        <v>36</v>
      </c>
    </row>
    <row r="6" spans="1:38" ht="15.75" x14ac:dyDescent="0.25">
      <c r="A6" s="45" t="s">
        <v>37</v>
      </c>
      <c r="B6" s="45"/>
      <c r="C6" s="10">
        <v>34513</v>
      </c>
      <c r="D6" s="11">
        <v>1</v>
      </c>
      <c r="E6" s="12">
        <v>70.812610472022627</v>
      </c>
      <c r="F6" s="12">
        <v>10.50669523667484</v>
      </c>
      <c r="G6" s="10">
        <v>31413</v>
      </c>
      <c r="H6" s="12">
        <v>1</v>
      </c>
      <c r="I6" s="12">
        <v>70.599999999999994</v>
      </c>
      <c r="J6" s="12">
        <v>10.4</v>
      </c>
      <c r="K6" s="10">
        <v>3100</v>
      </c>
      <c r="L6" s="12">
        <v>1</v>
      </c>
      <c r="M6" s="12">
        <v>73.400000000000006</v>
      </c>
      <c r="N6" s="12">
        <v>11.4</v>
      </c>
      <c r="O6" s="10">
        <v>381</v>
      </c>
      <c r="P6" s="11">
        <v>1</v>
      </c>
      <c r="Q6" s="12">
        <v>74.759317585301858</v>
      </c>
      <c r="R6" s="12">
        <v>7.6677553537305645</v>
      </c>
      <c r="S6" s="10">
        <v>143</v>
      </c>
      <c r="T6" s="12">
        <v>1</v>
      </c>
      <c r="U6" s="12">
        <v>74.400000000000006</v>
      </c>
      <c r="V6" s="12">
        <v>8.1</v>
      </c>
      <c r="W6" s="10">
        <v>238</v>
      </c>
      <c r="X6" s="12">
        <v>1</v>
      </c>
      <c r="Y6" s="12">
        <v>74.900000000000006</v>
      </c>
      <c r="Z6" s="12">
        <v>7.4</v>
      </c>
      <c r="AA6" s="10">
        <v>74</v>
      </c>
      <c r="AB6" s="11">
        <v>1</v>
      </c>
      <c r="AC6" s="12">
        <v>63.931081081081103</v>
      </c>
      <c r="AD6" s="12">
        <v>6.4962987497028335</v>
      </c>
      <c r="AE6" s="10">
        <v>24</v>
      </c>
      <c r="AF6" s="11">
        <v>1</v>
      </c>
      <c r="AG6" s="12">
        <v>60.770833333333329</v>
      </c>
      <c r="AH6" s="12">
        <v>5.8071529480735071</v>
      </c>
      <c r="AI6" s="10">
        <v>50</v>
      </c>
      <c r="AJ6" s="11">
        <v>1</v>
      </c>
      <c r="AK6" s="12">
        <v>65.448000000000008</v>
      </c>
      <c r="AL6" s="12">
        <v>6.30899066929934</v>
      </c>
    </row>
    <row r="7" spans="1:38" ht="15.75" x14ac:dyDescent="0.25">
      <c r="A7" s="45" t="s">
        <v>38</v>
      </c>
      <c r="B7" s="22" t="s">
        <v>39</v>
      </c>
      <c r="C7" s="10">
        <v>13391</v>
      </c>
      <c r="D7" s="11">
        <v>0.38799872511807143</v>
      </c>
      <c r="E7" s="13"/>
      <c r="F7" s="13"/>
      <c r="G7" s="13">
        <v>12077</v>
      </c>
      <c r="H7" s="14">
        <v>0.38400000000000001</v>
      </c>
      <c r="I7" s="13"/>
      <c r="J7" s="13"/>
      <c r="K7" s="13">
        <v>1314</v>
      </c>
      <c r="L7" s="14">
        <v>0.42399999999999999</v>
      </c>
      <c r="M7" s="13"/>
      <c r="N7" s="13"/>
      <c r="O7" s="10">
        <v>208</v>
      </c>
      <c r="P7" s="11">
        <v>0.54593175853018372</v>
      </c>
      <c r="Q7" s="13"/>
      <c r="R7" s="13"/>
      <c r="S7" s="13">
        <v>78</v>
      </c>
      <c r="T7" s="14">
        <v>0.54500000000000004</v>
      </c>
      <c r="U7" s="13"/>
      <c r="V7" s="13"/>
      <c r="W7" s="13">
        <v>130</v>
      </c>
      <c r="X7" s="14">
        <v>0.54600000000000004</v>
      </c>
      <c r="Y7" s="13"/>
      <c r="Z7" s="13"/>
      <c r="AA7" s="10">
        <v>45</v>
      </c>
      <c r="AB7" s="11">
        <v>0.60810810810810811</v>
      </c>
      <c r="AC7" s="13"/>
      <c r="AD7" s="13"/>
      <c r="AE7" s="10">
        <v>13</v>
      </c>
      <c r="AF7" s="11">
        <v>0.54166666666666663</v>
      </c>
      <c r="AG7" s="13"/>
      <c r="AH7" s="13"/>
      <c r="AI7" s="10">
        <v>32</v>
      </c>
      <c r="AJ7" s="11">
        <v>0.64</v>
      </c>
      <c r="AK7" s="13"/>
      <c r="AL7" s="13"/>
    </row>
    <row r="8" spans="1:38" ht="15.75" x14ac:dyDescent="0.25">
      <c r="A8" s="45"/>
      <c r="B8" s="22" t="s">
        <v>40</v>
      </c>
      <c r="C8" s="10">
        <v>21122</v>
      </c>
      <c r="D8" s="11">
        <v>0.61200127488192857</v>
      </c>
      <c r="E8" s="13"/>
      <c r="F8" s="13"/>
      <c r="G8" s="13">
        <v>19336</v>
      </c>
      <c r="H8" s="14">
        <v>0.61599999999999999</v>
      </c>
      <c r="I8" s="13"/>
      <c r="J8" s="13"/>
      <c r="K8" s="13">
        <v>1786</v>
      </c>
      <c r="L8" s="14">
        <v>0.57599999999999996</v>
      </c>
      <c r="M8" s="13"/>
      <c r="N8" s="13"/>
      <c r="O8" s="10">
        <v>173</v>
      </c>
      <c r="P8" s="11">
        <v>0.45406824146981628</v>
      </c>
      <c r="Q8" s="13"/>
      <c r="R8" s="13"/>
      <c r="S8" s="13">
        <v>65</v>
      </c>
      <c r="T8" s="14">
        <v>0.45500000000000002</v>
      </c>
      <c r="U8" s="13"/>
      <c r="V8" s="13"/>
      <c r="W8" s="13">
        <v>108</v>
      </c>
      <c r="X8" s="14">
        <v>0.45400000000000001</v>
      </c>
      <c r="Y8" s="13"/>
      <c r="Z8" s="13"/>
      <c r="AA8" s="10">
        <v>29</v>
      </c>
      <c r="AB8" s="11">
        <v>0.39189189189189189</v>
      </c>
      <c r="AC8" s="13"/>
      <c r="AD8" s="13"/>
      <c r="AE8" s="10">
        <v>11</v>
      </c>
      <c r="AF8" s="11">
        <v>0.45833333333333337</v>
      </c>
      <c r="AG8" s="13"/>
      <c r="AH8" s="13"/>
      <c r="AI8" s="10">
        <v>18</v>
      </c>
      <c r="AJ8" s="11">
        <v>0.36</v>
      </c>
      <c r="AK8" s="13"/>
      <c r="AL8" s="13"/>
    </row>
    <row r="9" spans="1:38" ht="15.75" x14ac:dyDescent="0.25">
      <c r="A9" s="45" t="s">
        <v>41</v>
      </c>
      <c r="B9" s="45"/>
      <c r="C9" s="10">
        <v>34256</v>
      </c>
      <c r="D9" s="11">
        <v>1</v>
      </c>
      <c r="E9" s="10">
        <v>15.3527265296589</v>
      </c>
      <c r="F9" s="10">
        <v>3.2394670851590899</v>
      </c>
      <c r="G9" s="10">
        <v>31214</v>
      </c>
      <c r="H9" s="10">
        <v>1</v>
      </c>
      <c r="I9" s="10">
        <v>15.495707054526701</v>
      </c>
      <c r="J9" s="10">
        <v>3.1219252633578298</v>
      </c>
      <c r="K9" s="10">
        <v>3042</v>
      </c>
      <c r="L9" s="10">
        <v>1</v>
      </c>
      <c r="M9" s="10">
        <v>13.885601577909201</v>
      </c>
      <c r="N9" s="10">
        <v>3.9760955132873002</v>
      </c>
      <c r="O9" s="10">
        <v>381</v>
      </c>
      <c r="P9" s="11">
        <v>1</v>
      </c>
      <c r="Q9" s="10">
        <v>15.4094488188976</v>
      </c>
      <c r="R9" s="10">
        <v>2.8331338349924202</v>
      </c>
      <c r="S9" s="10">
        <v>143</v>
      </c>
      <c r="T9" s="10">
        <v>1</v>
      </c>
      <c r="U9" s="10">
        <v>15.055944055944</v>
      </c>
      <c r="V9" s="10">
        <v>2.7444597810508902</v>
      </c>
      <c r="W9" s="10">
        <v>238</v>
      </c>
      <c r="X9" s="10">
        <v>1</v>
      </c>
      <c r="Y9" s="10">
        <v>15.6218487394958</v>
      </c>
      <c r="Z9" s="10">
        <v>2.8698684797299898</v>
      </c>
      <c r="AA9" s="10">
        <v>74</v>
      </c>
      <c r="AB9" s="11">
        <v>1</v>
      </c>
      <c r="AC9" s="10">
        <v>15.756756756756756</v>
      </c>
      <c r="AD9" s="10">
        <v>2.9646816494335386</v>
      </c>
      <c r="AE9" s="10">
        <v>24</v>
      </c>
      <c r="AF9" s="11">
        <v>1</v>
      </c>
      <c r="AG9" s="10">
        <v>15.5</v>
      </c>
      <c r="AH9" s="10">
        <v>2.6865202966565924</v>
      </c>
      <c r="AI9" s="10">
        <v>50</v>
      </c>
      <c r="AJ9" s="11">
        <v>1</v>
      </c>
      <c r="AK9" s="10">
        <v>15.88000000000001</v>
      </c>
      <c r="AL9" s="10">
        <v>3.1078570607742062</v>
      </c>
    </row>
    <row r="10" spans="1:38" ht="15.75" x14ac:dyDescent="0.25">
      <c r="A10" s="45" t="s">
        <v>42</v>
      </c>
      <c r="B10" s="22" t="s">
        <v>43</v>
      </c>
      <c r="C10" s="10">
        <v>31800</v>
      </c>
      <c r="D10" s="11">
        <v>0.92139193926926088</v>
      </c>
      <c r="E10" s="13"/>
      <c r="F10" s="13"/>
      <c r="G10" s="13">
        <v>29079</v>
      </c>
      <c r="H10" s="15">
        <v>0.92600000000000005</v>
      </c>
      <c r="I10" s="13"/>
      <c r="J10" s="13"/>
      <c r="K10" s="13">
        <v>2721</v>
      </c>
      <c r="L10" s="14">
        <v>0.878</v>
      </c>
      <c r="M10" s="13"/>
      <c r="N10" s="13"/>
      <c r="O10" s="10">
        <v>364</v>
      </c>
      <c r="P10" s="11">
        <v>0.95538057742782156</v>
      </c>
      <c r="Q10" s="13"/>
      <c r="R10" s="13"/>
      <c r="S10" s="13">
        <v>134</v>
      </c>
      <c r="T10" s="14">
        <v>0.93700000000000006</v>
      </c>
      <c r="U10" s="13"/>
      <c r="V10" s="13"/>
      <c r="W10" s="13">
        <v>230</v>
      </c>
      <c r="X10" s="14">
        <v>0.96599999999999997</v>
      </c>
      <c r="Y10" s="13"/>
      <c r="Z10" s="13"/>
      <c r="AA10" s="10" t="s">
        <v>44</v>
      </c>
      <c r="AB10" s="11"/>
      <c r="AC10" s="13"/>
      <c r="AD10" s="13"/>
      <c r="AE10" s="10" t="s">
        <v>44</v>
      </c>
      <c r="AF10" s="11"/>
      <c r="AG10" s="13"/>
      <c r="AH10" s="13"/>
      <c r="AI10" s="10" t="s">
        <v>44</v>
      </c>
      <c r="AJ10" s="11"/>
      <c r="AK10" s="13"/>
      <c r="AL10" s="13"/>
    </row>
    <row r="11" spans="1:38" ht="15.75" x14ac:dyDescent="0.25">
      <c r="A11" s="45"/>
      <c r="B11" s="22" t="s">
        <v>45</v>
      </c>
      <c r="C11" s="10">
        <v>2569</v>
      </c>
      <c r="D11" s="11">
        <v>7.4435719873670786E-2</v>
      </c>
      <c r="E11" s="13"/>
      <c r="F11" s="13"/>
      <c r="G11" s="13">
        <v>2207</v>
      </c>
      <c r="H11" s="15">
        <v>7.0000000000000007E-2</v>
      </c>
      <c r="I11" s="13"/>
      <c r="J11" s="13"/>
      <c r="K11" s="13">
        <v>362</v>
      </c>
      <c r="L11" s="14">
        <v>0.11700000000000001</v>
      </c>
      <c r="M11" s="13"/>
      <c r="N11" s="13"/>
      <c r="O11" s="10">
        <v>15</v>
      </c>
      <c r="P11" s="11">
        <v>3.937007874015748E-2</v>
      </c>
      <c r="Q11" s="13"/>
      <c r="R11" s="13"/>
      <c r="S11" s="13">
        <v>7</v>
      </c>
      <c r="T11" s="14">
        <v>4.9000000000000002E-2</v>
      </c>
      <c r="U11" s="13"/>
      <c r="V11" s="13"/>
      <c r="W11" s="13">
        <v>8</v>
      </c>
      <c r="X11" s="14">
        <v>3.4000000000000002E-2</v>
      </c>
      <c r="Y11" s="13"/>
      <c r="Z11" s="13"/>
      <c r="AA11" s="10" t="s">
        <v>44</v>
      </c>
      <c r="AB11" s="11"/>
      <c r="AC11" s="13"/>
      <c r="AD11" s="13"/>
      <c r="AE11" s="10" t="s">
        <v>44</v>
      </c>
      <c r="AF11" s="11"/>
      <c r="AG11" s="13"/>
      <c r="AH11" s="13"/>
      <c r="AI11" s="10" t="s">
        <v>44</v>
      </c>
      <c r="AJ11" s="11"/>
      <c r="AK11" s="13"/>
      <c r="AL11" s="13"/>
    </row>
    <row r="12" spans="1:38" ht="15.75" x14ac:dyDescent="0.25">
      <c r="A12" s="45"/>
      <c r="B12" s="16" t="s">
        <v>46</v>
      </c>
      <c r="C12" s="10">
        <v>144</v>
      </c>
      <c r="D12" s="11">
        <v>4.1723408570683513E-3</v>
      </c>
      <c r="E12" s="13"/>
      <c r="F12" s="13"/>
      <c r="G12" s="13">
        <v>127</v>
      </c>
      <c r="H12" s="15">
        <v>4.0000000000000001E-3</v>
      </c>
      <c r="I12" s="13"/>
      <c r="J12" s="13"/>
      <c r="K12" s="13">
        <v>17</v>
      </c>
      <c r="L12" s="14">
        <v>5.0000000000000001E-3</v>
      </c>
      <c r="M12" s="13"/>
      <c r="N12" s="13"/>
      <c r="O12" s="10">
        <v>2</v>
      </c>
      <c r="P12" s="11">
        <v>5.2493438320209973E-3</v>
      </c>
      <c r="Q12" s="13"/>
      <c r="R12" s="13"/>
      <c r="S12" s="13">
        <v>2</v>
      </c>
      <c r="T12" s="14">
        <v>1.4E-2</v>
      </c>
      <c r="U12" s="13"/>
      <c r="V12" s="13"/>
      <c r="W12" s="13">
        <v>0</v>
      </c>
      <c r="X12" s="14">
        <v>0</v>
      </c>
      <c r="Y12" s="13"/>
      <c r="Z12" s="13"/>
      <c r="AA12" s="10" t="s">
        <v>44</v>
      </c>
      <c r="AB12" s="11"/>
      <c r="AC12" s="13"/>
      <c r="AD12" s="13"/>
      <c r="AE12" s="10" t="s">
        <v>44</v>
      </c>
      <c r="AF12" s="11"/>
      <c r="AG12" s="13"/>
      <c r="AH12" s="13"/>
      <c r="AI12" s="10" t="s">
        <v>44</v>
      </c>
      <c r="AJ12" s="11"/>
      <c r="AK12" s="13"/>
      <c r="AL12" s="13"/>
    </row>
    <row r="13" spans="1:38" ht="15.75" x14ac:dyDescent="0.25">
      <c r="A13" s="45" t="s">
        <v>47</v>
      </c>
      <c r="B13" s="22" t="s">
        <v>48</v>
      </c>
      <c r="C13" s="10">
        <v>27404</v>
      </c>
      <c r="D13" s="11">
        <v>0.79401964477153542</v>
      </c>
      <c r="E13" s="13"/>
      <c r="F13" s="13"/>
      <c r="G13" s="13">
        <v>24909</v>
      </c>
      <c r="H13" s="14">
        <v>0.79300000000000004</v>
      </c>
      <c r="I13" s="13"/>
      <c r="J13" s="13"/>
      <c r="K13" s="13">
        <v>2495</v>
      </c>
      <c r="L13" s="14">
        <v>0.80500000000000005</v>
      </c>
      <c r="M13" s="13"/>
      <c r="N13" s="13"/>
      <c r="O13" s="10">
        <v>355</v>
      </c>
      <c r="P13" s="11">
        <v>0.93175853018372701</v>
      </c>
      <c r="Q13" s="13"/>
      <c r="R13" s="13"/>
      <c r="S13" s="13">
        <v>130</v>
      </c>
      <c r="T13" s="14">
        <v>0.90900000000000003</v>
      </c>
      <c r="U13" s="13"/>
      <c r="V13" s="13"/>
      <c r="W13" s="13">
        <v>225</v>
      </c>
      <c r="X13" s="14">
        <v>0.94499999999999995</v>
      </c>
      <c r="Y13" s="13"/>
      <c r="Z13" s="13"/>
      <c r="AA13" s="10">
        <v>68</v>
      </c>
      <c r="AB13" s="11">
        <v>0.91891891891891886</v>
      </c>
      <c r="AC13" s="13"/>
      <c r="AD13" s="13"/>
      <c r="AE13" s="10">
        <v>24</v>
      </c>
      <c r="AF13" s="11">
        <v>1</v>
      </c>
      <c r="AG13" s="13"/>
      <c r="AH13" s="13"/>
      <c r="AI13" s="10">
        <v>44</v>
      </c>
      <c r="AJ13" s="11">
        <v>0.88</v>
      </c>
      <c r="AK13" s="13"/>
      <c r="AL13" s="13"/>
    </row>
    <row r="14" spans="1:38" ht="15.75" x14ac:dyDescent="0.25">
      <c r="A14" s="45"/>
      <c r="B14" s="22" t="s">
        <v>49</v>
      </c>
      <c r="C14" s="10">
        <v>5145</v>
      </c>
      <c r="D14" s="11">
        <v>0.14907426187233797</v>
      </c>
      <c r="E14" s="13"/>
      <c r="F14" s="13"/>
      <c r="G14" s="13">
        <v>4758</v>
      </c>
      <c r="H14" s="14">
        <v>0.151</v>
      </c>
      <c r="I14" s="13"/>
      <c r="J14" s="13"/>
      <c r="K14" s="13">
        <v>387</v>
      </c>
      <c r="L14" s="14">
        <v>0.125</v>
      </c>
      <c r="M14" s="13"/>
      <c r="N14" s="13"/>
      <c r="O14" s="10">
        <v>16</v>
      </c>
      <c r="P14" s="11">
        <v>4.1994750656167978E-2</v>
      </c>
      <c r="Q14" s="13"/>
      <c r="R14" s="13"/>
      <c r="S14" s="13">
        <v>8</v>
      </c>
      <c r="T14" s="14">
        <v>5.6000000000000001E-2</v>
      </c>
      <c r="U14" s="13"/>
      <c r="V14" s="13"/>
      <c r="W14" s="13">
        <v>8</v>
      </c>
      <c r="X14" s="14">
        <v>3.4000000000000002E-2</v>
      </c>
      <c r="Y14" s="13"/>
      <c r="Z14" s="13"/>
      <c r="AA14" s="10">
        <v>0</v>
      </c>
      <c r="AB14" s="11">
        <v>0</v>
      </c>
      <c r="AC14" s="13"/>
      <c r="AD14" s="13"/>
      <c r="AE14" s="10">
        <v>0</v>
      </c>
      <c r="AF14" s="11">
        <v>0</v>
      </c>
      <c r="AG14" s="13"/>
      <c r="AH14" s="13"/>
      <c r="AI14" s="10">
        <v>0</v>
      </c>
      <c r="AJ14" s="11">
        <v>0</v>
      </c>
      <c r="AK14" s="13"/>
      <c r="AL14" s="13"/>
    </row>
    <row r="15" spans="1:38" ht="31.5" x14ac:dyDescent="0.25">
      <c r="A15" s="45"/>
      <c r="B15" s="22" t="s">
        <v>50</v>
      </c>
      <c r="C15" s="10">
        <v>217</v>
      </c>
      <c r="D15" s="11">
        <v>6.2874858748877237E-3</v>
      </c>
      <c r="E15" s="13"/>
      <c r="F15" s="13"/>
      <c r="G15" s="13">
        <v>206</v>
      </c>
      <c r="H15" s="14">
        <v>7.0000000000000001E-3</v>
      </c>
      <c r="I15" s="13"/>
      <c r="J15" s="13"/>
      <c r="K15" s="13">
        <v>11</v>
      </c>
      <c r="L15" s="14">
        <v>4.0000000000000001E-3</v>
      </c>
      <c r="M15" s="13"/>
      <c r="N15" s="13"/>
      <c r="O15" s="10">
        <v>0</v>
      </c>
      <c r="P15" s="11">
        <v>0</v>
      </c>
      <c r="Q15" s="13"/>
      <c r="R15" s="13"/>
      <c r="S15" s="13">
        <v>0</v>
      </c>
      <c r="T15" s="14">
        <v>0</v>
      </c>
      <c r="U15" s="13"/>
      <c r="V15" s="13"/>
      <c r="W15" s="13">
        <v>0</v>
      </c>
      <c r="X15" s="14">
        <v>0</v>
      </c>
      <c r="Y15" s="13"/>
      <c r="Z15" s="13"/>
      <c r="AA15" s="10">
        <v>0</v>
      </c>
      <c r="AB15" s="11">
        <v>0</v>
      </c>
      <c r="AC15" s="13"/>
      <c r="AD15" s="13"/>
      <c r="AE15" s="10">
        <v>0</v>
      </c>
      <c r="AF15" s="11">
        <v>0</v>
      </c>
      <c r="AG15" s="13"/>
      <c r="AH15" s="13"/>
      <c r="AI15" s="10">
        <v>0</v>
      </c>
      <c r="AJ15" s="11">
        <v>0</v>
      </c>
      <c r="AK15" s="13"/>
      <c r="AL15" s="13"/>
    </row>
    <row r="16" spans="1:38" ht="31.5" x14ac:dyDescent="0.25">
      <c r="A16" s="45"/>
      <c r="B16" s="22" t="s">
        <v>51</v>
      </c>
      <c r="C16" s="10">
        <v>40</v>
      </c>
      <c r="D16" s="11">
        <v>1.1589835714078754E-3</v>
      </c>
      <c r="E16" s="13"/>
      <c r="F16" s="13"/>
      <c r="G16" s="13">
        <v>34</v>
      </c>
      <c r="H16" s="14">
        <v>1E-3</v>
      </c>
      <c r="I16" s="13"/>
      <c r="J16" s="13"/>
      <c r="K16" s="13">
        <v>6</v>
      </c>
      <c r="L16" s="14">
        <v>2E-3</v>
      </c>
      <c r="M16" s="13"/>
      <c r="N16" s="13"/>
      <c r="O16" s="10">
        <v>0</v>
      </c>
      <c r="P16" s="11">
        <v>0</v>
      </c>
      <c r="Q16" s="13"/>
      <c r="R16" s="13"/>
      <c r="S16" s="13">
        <v>0</v>
      </c>
      <c r="T16" s="14">
        <v>0</v>
      </c>
      <c r="U16" s="13"/>
      <c r="V16" s="13"/>
      <c r="W16" s="13">
        <v>0</v>
      </c>
      <c r="X16" s="14">
        <v>0</v>
      </c>
      <c r="Y16" s="13"/>
      <c r="Z16" s="13"/>
      <c r="AA16" s="10">
        <v>0</v>
      </c>
      <c r="AB16" s="11">
        <v>0</v>
      </c>
      <c r="AC16" s="13"/>
      <c r="AD16" s="13"/>
      <c r="AE16" s="10">
        <v>0</v>
      </c>
      <c r="AF16" s="11">
        <v>0</v>
      </c>
      <c r="AG16" s="13"/>
      <c r="AH16" s="13"/>
      <c r="AI16" s="10">
        <v>0</v>
      </c>
      <c r="AJ16" s="11">
        <v>0</v>
      </c>
      <c r="AK16" s="13"/>
      <c r="AL16" s="13"/>
    </row>
    <row r="17" spans="1:38" ht="15.75" x14ac:dyDescent="0.25">
      <c r="A17" s="45"/>
      <c r="B17" s="22" t="s">
        <v>52</v>
      </c>
      <c r="C17" s="10">
        <v>996</v>
      </c>
      <c r="D17" s="11">
        <v>2.8858690928056093E-2</v>
      </c>
      <c r="E17" s="13"/>
      <c r="F17" s="13"/>
      <c r="G17" s="13">
        <v>921</v>
      </c>
      <c r="H17" s="14">
        <v>2.9000000000000001E-2</v>
      </c>
      <c r="I17" s="13"/>
      <c r="J17" s="13"/>
      <c r="K17" s="13">
        <v>75</v>
      </c>
      <c r="L17" s="14">
        <v>2.4E-2</v>
      </c>
      <c r="M17" s="13"/>
      <c r="N17" s="13"/>
      <c r="O17" s="10">
        <v>6</v>
      </c>
      <c r="P17" s="11">
        <v>1.5748031496062992E-2</v>
      </c>
      <c r="Q17" s="13"/>
      <c r="R17" s="13"/>
      <c r="S17" s="13">
        <v>4</v>
      </c>
      <c r="T17" s="14">
        <v>2.8000000000000001E-2</v>
      </c>
      <c r="U17" s="13"/>
      <c r="V17" s="13"/>
      <c r="W17" s="13">
        <v>2</v>
      </c>
      <c r="X17" s="14">
        <v>8.0000000000000002E-3</v>
      </c>
      <c r="Y17" s="13"/>
      <c r="Z17" s="13"/>
      <c r="AA17" s="10">
        <v>5</v>
      </c>
      <c r="AB17" s="11">
        <v>6.7567567567567571E-2</v>
      </c>
      <c r="AC17" s="13"/>
      <c r="AD17" s="13"/>
      <c r="AE17" s="10">
        <v>0</v>
      </c>
      <c r="AF17" s="11">
        <v>0</v>
      </c>
      <c r="AG17" s="13"/>
      <c r="AH17" s="13"/>
      <c r="AI17" s="10">
        <v>5</v>
      </c>
      <c r="AJ17" s="11">
        <v>0.1</v>
      </c>
      <c r="AK17" s="13"/>
      <c r="AL17" s="13"/>
    </row>
    <row r="18" spans="1:38" ht="15.75" x14ac:dyDescent="0.25">
      <c r="A18" s="45"/>
      <c r="B18" s="22" t="s">
        <v>53</v>
      </c>
      <c r="C18" s="10">
        <v>483</v>
      </c>
      <c r="D18" s="11">
        <v>1.3994726624750093E-2</v>
      </c>
      <c r="E18" s="13"/>
      <c r="F18" s="13"/>
      <c r="G18" s="13">
        <v>383</v>
      </c>
      <c r="H18" s="14">
        <v>1.2E-2</v>
      </c>
      <c r="I18" s="13"/>
      <c r="J18" s="13"/>
      <c r="K18" s="13">
        <v>100</v>
      </c>
      <c r="L18" s="14">
        <v>3.2000000000000001E-2</v>
      </c>
      <c r="M18" s="13"/>
      <c r="N18" s="13"/>
      <c r="O18" s="10">
        <v>4</v>
      </c>
      <c r="P18" s="11">
        <v>1.0498687664041995E-2</v>
      </c>
      <c r="Q18" s="13"/>
      <c r="R18" s="13"/>
      <c r="S18" s="13">
        <v>1</v>
      </c>
      <c r="T18" s="14">
        <v>7.0000000000000001E-3</v>
      </c>
      <c r="U18" s="13"/>
      <c r="V18" s="13"/>
      <c r="W18" s="13">
        <v>3</v>
      </c>
      <c r="X18" s="14">
        <v>1.2999999999999999E-2</v>
      </c>
      <c r="Y18" s="13"/>
      <c r="Z18" s="13"/>
      <c r="AA18" s="10">
        <v>0</v>
      </c>
      <c r="AB18" s="11">
        <v>0</v>
      </c>
      <c r="AC18" s="13"/>
      <c r="AD18" s="13"/>
      <c r="AE18" s="10">
        <v>0</v>
      </c>
      <c r="AF18" s="11">
        <v>0</v>
      </c>
      <c r="AG18" s="13"/>
      <c r="AH18" s="13"/>
      <c r="AI18" s="10">
        <v>0</v>
      </c>
      <c r="AJ18" s="11">
        <v>0</v>
      </c>
      <c r="AK18" s="13"/>
      <c r="AL18" s="13"/>
    </row>
    <row r="19" spans="1:38" ht="15.75" x14ac:dyDescent="0.25">
      <c r="A19" s="45"/>
      <c r="B19" s="22" t="s">
        <v>46</v>
      </c>
      <c r="C19" s="10">
        <v>228</v>
      </c>
      <c r="D19" s="11">
        <v>6.6062063570248896E-3</v>
      </c>
      <c r="E19" s="13"/>
      <c r="F19" s="13"/>
      <c r="G19" s="13">
        <v>202</v>
      </c>
      <c r="H19" s="14">
        <v>6.0000000000000001E-3</v>
      </c>
      <c r="I19" s="13"/>
      <c r="J19" s="13"/>
      <c r="K19" s="13">
        <v>26</v>
      </c>
      <c r="L19" s="14">
        <v>8.0000000000000002E-3</v>
      </c>
      <c r="M19" s="13"/>
      <c r="N19" s="13"/>
      <c r="O19" s="10">
        <v>0</v>
      </c>
      <c r="P19" s="11">
        <v>0</v>
      </c>
      <c r="Q19" s="13"/>
      <c r="R19" s="13"/>
      <c r="S19" s="13">
        <v>0</v>
      </c>
      <c r="T19" s="14">
        <v>0</v>
      </c>
      <c r="U19" s="13"/>
      <c r="V19" s="13"/>
      <c r="W19" s="13">
        <v>0</v>
      </c>
      <c r="X19" s="14">
        <v>0</v>
      </c>
      <c r="Y19" s="13"/>
      <c r="Z19" s="13"/>
      <c r="AA19" s="10">
        <v>1</v>
      </c>
      <c r="AB19" s="11">
        <v>1.3513513513513513E-2</v>
      </c>
      <c r="AC19" s="13"/>
      <c r="AD19" s="13"/>
      <c r="AE19" s="10">
        <v>0</v>
      </c>
      <c r="AF19" s="11">
        <v>0</v>
      </c>
      <c r="AG19" s="13"/>
      <c r="AH19" s="13"/>
      <c r="AI19" s="10">
        <v>1</v>
      </c>
      <c r="AJ19" s="11">
        <v>0.02</v>
      </c>
      <c r="AK19" s="13"/>
      <c r="AL19" s="13"/>
    </row>
    <row r="20" spans="1:38" ht="15.75" x14ac:dyDescent="0.25">
      <c r="A20" s="45" t="s">
        <v>54</v>
      </c>
      <c r="B20" s="22" t="s">
        <v>55</v>
      </c>
      <c r="C20" s="10">
        <v>20850</v>
      </c>
      <c r="D20" s="11">
        <v>0.60412018659635502</v>
      </c>
      <c r="E20" s="13"/>
      <c r="F20" s="13"/>
      <c r="G20" s="13">
        <v>18938</v>
      </c>
      <c r="H20" s="14">
        <v>0.60299999999999998</v>
      </c>
      <c r="I20" s="13"/>
      <c r="J20" s="13"/>
      <c r="K20" s="13">
        <v>1912</v>
      </c>
      <c r="L20" s="14">
        <v>0.61699999999999999</v>
      </c>
      <c r="M20" s="13"/>
      <c r="N20" s="13"/>
      <c r="O20" s="10">
        <v>316</v>
      </c>
      <c r="P20" s="11">
        <v>0.82939632545931763</v>
      </c>
      <c r="Q20" s="13"/>
      <c r="R20" s="13"/>
      <c r="S20" s="13">
        <v>126</v>
      </c>
      <c r="T20" s="14">
        <v>0.88100000000000001</v>
      </c>
      <c r="U20" s="13"/>
      <c r="V20" s="13"/>
      <c r="W20" s="13">
        <v>190</v>
      </c>
      <c r="X20" s="14">
        <v>0.79800000000000004</v>
      </c>
      <c r="Y20" s="13"/>
      <c r="Z20" s="13"/>
      <c r="AA20" s="10" t="s">
        <v>44</v>
      </c>
      <c r="AB20" s="11"/>
      <c r="AC20" s="13"/>
      <c r="AD20" s="13"/>
      <c r="AE20" s="10" t="s">
        <v>44</v>
      </c>
      <c r="AF20" s="11"/>
      <c r="AG20" s="13"/>
      <c r="AH20" s="13"/>
      <c r="AI20" s="10" t="s">
        <v>44</v>
      </c>
      <c r="AJ20" s="11"/>
      <c r="AK20" s="13"/>
      <c r="AL20" s="13"/>
    </row>
    <row r="21" spans="1:38" ht="15.75" x14ac:dyDescent="0.25">
      <c r="A21" s="45"/>
      <c r="B21" s="22" t="s">
        <v>56</v>
      </c>
      <c r="C21" s="10">
        <v>6053</v>
      </c>
      <c r="D21" s="11">
        <v>0.17538318894329674</v>
      </c>
      <c r="E21" s="13"/>
      <c r="F21" s="13"/>
      <c r="G21" s="13">
        <v>5319</v>
      </c>
      <c r="H21" s="14">
        <v>0.16900000000000001</v>
      </c>
      <c r="I21" s="13"/>
      <c r="J21" s="13"/>
      <c r="K21" s="13">
        <v>734</v>
      </c>
      <c r="L21" s="14">
        <v>0.23699999999999999</v>
      </c>
      <c r="M21" s="13"/>
      <c r="N21" s="13"/>
      <c r="O21" s="10">
        <v>44</v>
      </c>
      <c r="P21" s="11">
        <v>0.11548556430446194</v>
      </c>
      <c r="Q21" s="13"/>
      <c r="R21" s="13"/>
      <c r="S21" s="13">
        <v>11</v>
      </c>
      <c r="T21" s="14">
        <v>7.6999999999999999E-2</v>
      </c>
      <c r="U21" s="13"/>
      <c r="V21" s="13"/>
      <c r="W21" s="13">
        <v>33</v>
      </c>
      <c r="X21" s="14">
        <v>0.13900000000000001</v>
      </c>
      <c r="Y21" s="13"/>
      <c r="Z21" s="13"/>
      <c r="AA21" s="10" t="s">
        <v>44</v>
      </c>
      <c r="AB21" s="11"/>
      <c r="AC21" s="13"/>
      <c r="AD21" s="13"/>
      <c r="AE21" s="10" t="s">
        <v>44</v>
      </c>
      <c r="AF21" s="11"/>
      <c r="AG21" s="13"/>
      <c r="AH21" s="13"/>
      <c r="AI21" s="10" t="s">
        <v>44</v>
      </c>
      <c r="AJ21" s="11"/>
      <c r="AK21" s="13"/>
      <c r="AL21" s="13"/>
    </row>
    <row r="22" spans="1:38" ht="15.75" x14ac:dyDescent="0.25">
      <c r="A22" s="45"/>
      <c r="B22" s="22" t="s">
        <v>57</v>
      </c>
      <c r="C22" s="10">
        <v>4408</v>
      </c>
      <c r="D22" s="11">
        <v>0.12771998956914785</v>
      </c>
      <c r="E22" s="13"/>
      <c r="F22" s="13"/>
      <c r="G22" s="13">
        <v>4135</v>
      </c>
      <c r="H22" s="14">
        <v>0.13200000000000001</v>
      </c>
      <c r="I22" s="13"/>
      <c r="J22" s="13"/>
      <c r="K22" s="13">
        <v>273</v>
      </c>
      <c r="L22" s="14">
        <v>8.7999999999999995E-2</v>
      </c>
      <c r="M22" s="13"/>
      <c r="N22" s="13"/>
      <c r="O22" s="10">
        <v>15</v>
      </c>
      <c r="P22" s="11">
        <v>3.937007874015748E-2</v>
      </c>
      <c r="Q22" s="13"/>
      <c r="R22" s="13"/>
      <c r="S22" s="13">
        <v>3</v>
      </c>
      <c r="T22" s="14">
        <v>2.1000000000000001E-2</v>
      </c>
      <c r="U22" s="13"/>
      <c r="V22" s="13"/>
      <c r="W22" s="13">
        <v>12</v>
      </c>
      <c r="X22" s="14">
        <v>0.05</v>
      </c>
      <c r="Y22" s="13"/>
      <c r="Z22" s="13"/>
      <c r="AA22" s="10" t="s">
        <v>44</v>
      </c>
      <c r="AB22" s="11"/>
      <c r="AC22" s="13"/>
      <c r="AD22" s="13"/>
      <c r="AE22" s="10" t="s">
        <v>44</v>
      </c>
      <c r="AF22" s="11"/>
      <c r="AG22" s="13"/>
      <c r="AH22" s="13"/>
      <c r="AI22" s="10" t="s">
        <v>44</v>
      </c>
      <c r="AJ22" s="11"/>
      <c r="AK22" s="13"/>
      <c r="AL22" s="13"/>
    </row>
    <row r="23" spans="1:38" ht="15.75" x14ac:dyDescent="0.25">
      <c r="A23" s="45"/>
      <c r="B23" s="22" t="s">
        <v>58</v>
      </c>
      <c r="C23" s="10">
        <v>400</v>
      </c>
      <c r="D23" s="11">
        <v>1.1589835714078754E-2</v>
      </c>
      <c r="E23" s="13"/>
      <c r="F23" s="13"/>
      <c r="G23" s="13">
        <v>371</v>
      </c>
      <c r="H23" s="14">
        <v>1.2E-2</v>
      </c>
      <c r="I23" s="13"/>
      <c r="J23" s="13"/>
      <c r="K23" s="13">
        <v>29</v>
      </c>
      <c r="L23" s="14">
        <v>8.9999999999999993E-3</v>
      </c>
      <c r="M23" s="13"/>
      <c r="N23" s="13"/>
      <c r="O23" s="10">
        <v>0</v>
      </c>
      <c r="P23" s="11">
        <v>0</v>
      </c>
      <c r="Q23" s="13"/>
      <c r="R23" s="13"/>
      <c r="S23" s="13">
        <v>0</v>
      </c>
      <c r="T23" s="14">
        <v>0</v>
      </c>
      <c r="U23" s="13"/>
      <c r="V23" s="13"/>
      <c r="W23" s="13">
        <v>0</v>
      </c>
      <c r="X23" s="14">
        <v>0</v>
      </c>
      <c r="Y23" s="13"/>
      <c r="Z23" s="13"/>
      <c r="AA23" s="10" t="s">
        <v>44</v>
      </c>
      <c r="AB23" s="11"/>
      <c r="AC23" s="13"/>
      <c r="AD23" s="13"/>
      <c r="AE23" s="10" t="s">
        <v>44</v>
      </c>
      <c r="AF23" s="11"/>
      <c r="AG23" s="13"/>
      <c r="AH23" s="13"/>
      <c r="AI23" s="10" t="s">
        <v>44</v>
      </c>
      <c r="AJ23" s="11"/>
      <c r="AK23" s="13"/>
      <c r="AL23" s="13"/>
    </row>
    <row r="24" spans="1:38" ht="31.5" x14ac:dyDescent="0.25">
      <c r="A24" s="45"/>
      <c r="B24" s="22" t="s">
        <v>59</v>
      </c>
      <c r="C24" s="10">
        <v>1935</v>
      </c>
      <c r="D24" s="11">
        <v>5.6065830266855965E-2</v>
      </c>
      <c r="E24" s="13"/>
      <c r="F24" s="13"/>
      <c r="G24" s="13">
        <v>1844</v>
      </c>
      <c r="H24" s="14">
        <v>5.8999999999999997E-2</v>
      </c>
      <c r="I24" s="13"/>
      <c r="J24" s="13"/>
      <c r="K24" s="13">
        <v>91</v>
      </c>
      <c r="L24" s="14">
        <v>2.9000000000000001E-2</v>
      </c>
      <c r="M24" s="13"/>
      <c r="N24" s="13"/>
      <c r="O24" s="10">
        <v>6</v>
      </c>
      <c r="P24" s="11">
        <v>1.5748031496062992E-2</v>
      </c>
      <c r="Q24" s="13"/>
      <c r="R24" s="13"/>
      <c r="S24" s="13">
        <v>3</v>
      </c>
      <c r="T24" s="14">
        <v>2.1000000000000001E-2</v>
      </c>
      <c r="U24" s="13"/>
      <c r="V24" s="13"/>
      <c r="W24" s="13">
        <v>3</v>
      </c>
      <c r="X24" s="14">
        <v>1.2999999999999999E-2</v>
      </c>
      <c r="Y24" s="13"/>
      <c r="Z24" s="13"/>
      <c r="AA24" s="10" t="s">
        <v>44</v>
      </c>
      <c r="AB24" s="11"/>
      <c r="AC24" s="13"/>
      <c r="AD24" s="13"/>
      <c r="AE24" s="10" t="s">
        <v>44</v>
      </c>
      <c r="AF24" s="11"/>
      <c r="AG24" s="13"/>
      <c r="AH24" s="13"/>
      <c r="AI24" s="10" t="s">
        <v>44</v>
      </c>
      <c r="AJ24" s="11"/>
      <c r="AK24" s="13"/>
      <c r="AL24" s="13"/>
    </row>
    <row r="25" spans="1:38" ht="31.5" x14ac:dyDescent="0.25">
      <c r="A25" s="45"/>
      <c r="B25" s="22" t="s">
        <v>60</v>
      </c>
      <c r="C25" s="10">
        <v>576</v>
      </c>
      <c r="D25" s="11">
        <v>1.6689363428273405E-2</v>
      </c>
      <c r="E25" s="13"/>
      <c r="F25" s="13"/>
      <c r="G25" s="13">
        <v>550</v>
      </c>
      <c r="H25" s="14">
        <v>1.7999999999999999E-2</v>
      </c>
      <c r="I25" s="13"/>
      <c r="J25" s="13"/>
      <c r="K25" s="13">
        <v>26</v>
      </c>
      <c r="L25" s="14">
        <v>8.0000000000000002E-3</v>
      </c>
      <c r="M25" s="13"/>
      <c r="N25" s="13"/>
      <c r="O25" s="10">
        <v>0</v>
      </c>
      <c r="P25" s="11">
        <v>0</v>
      </c>
      <c r="Q25" s="13"/>
      <c r="R25" s="13"/>
      <c r="S25" s="13">
        <v>0</v>
      </c>
      <c r="T25" s="14">
        <v>0</v>
      </c>
      <c r="U25" s="13"/>
      <c r="V25" s="13"/>
      <c r="W25" s="13">
        <v>0</v>
      </c>
      <c r="X25" s="14">
        <v>0</v>
      </c>
      <c r="Y25" s="13"/>
      <c r="Z25" s="13"/>
      <c r="AA25" s="10" t="s">
        <v>44</v>
      </c>
      <c r="AB25" s="11"/>
      <c r="AC25" s="13"/>
      <c r="AD25" s="13"/>
      <c r="AE25" s="10" t="s">
        <v>44</v>
      </c>
      <c r="AF25" s="11"/>
      <c r="AG25" s="13"/>
      <c r="AH25" s="13"/>
      <c r="AI25" s="10" t="s">
        <v>44</v>
      </c>
      <c r="AJ25" s="11"/>
      <c r="AK25" s="13"/>
      <c r="AL25" s="13"/>
    </row>
    <row r="26" spans="1:38" ht="15.75" x14ac:dyDescent="0.25">
      <c r="A26" s="45"/>
      <c r="B26" s="22" t="s">
        <v>61</v>
      </c>
      <c r="C26" s="10">
        <v>291</v>
      </c>
      <c r="D26" s="11">
        <v>8.4316054819922933E-3</v>
      </c>
      <c r="E26" s="13"/>
      <c r="F26" s="13"/>
      <c r="G26" s="13">
        <v>256</v>
      </c>
      <c r="H26" s="14">
        <v>8.0000000000000002E-3</v>
      </c>
      <c r="I26" s="13"/>
      <c r="J26" s="13"/>
      <c r="K26" s="13">
        <v>35</v>
      </c>
      <c r="L26" s="14">
        <v>1.0999999999999999E-2</v>
      </c>
      <c r="M26" s="13"/>
      <c r="N26" s="13"/>
      <c r="O26" s="10">
        <v>0</v>
      </c>
      <c r="P26" s="11">
        <v>0</v>
      </c>
      <c r="Q26" s="13"/>
      <c r="R26" s="13"/>
      <c r="S26" s="13">
        <v>0</v>
      </c>
      <c r="T26" s="14">
        <v>0</v>
      </c>
      <c r="U26" s="13"/>
      <c r="V26" s="13"/>
      <c r="W26" s="13">
        <v>0</v>
      </c>
      <c r="X26" s="14">
        <v>0</v>
      </c>
      <c r="Y26" s="13"/>
      <c r="Z26" s="13"/>
      <c r="AA26" s="10" t="s">
        <v>44</v>
      </c>
      <c r="AB26" s="11"/>
      <c r="AC26" s="13"/>
      <c r="AD26" s="13"/>
      <c r="AE26" s="10" t="s">
        <v>44</v>
      </c>
      <c r="AF26" s="11"/>
      <c r="AG26" s="13"/>
      <c r="AH26" s="13"/>
      <c r="AI26" s="10" t="s">
        <v>44</v>
      </c>
      <c r="AJ26" s="11"/>
      <c r="AK26" s="13"/>
      <c r="AL26" s="13"/>
    </row>
    <row r="27" spans="1:38" ht="15.75" x14ac:dyDescent="0.25">
      <c r="A27" s="45" t="s">
        <v>62</v>
      </c>
      <c r="B27" s="16" t="s">
        <v>63</v>
      </c>
      <c r="C27" s="16" t="s">
        <v>63</v>
      </c>
      <c r="D27" s="11">
        <v>0.25358560542404313</v>
      </c>
      <c r="E27" s="13"/>
      <c r="F27" s="13"/>
      <c r="G27" s="13">
        <v>8586</v>
      </c>
      <c r="H27" s="14">
        <v>0.27300000000000002</v>
      </c>
      <c r="I27" s="13"/>
      <c r="J27" s="13"/>
      <c r="K27" s="13">
        <v>166</v>
      </c>
      <c r="L27" s="14">
        <v>5.3999999999999999E-2</v>
      </c>
      <c r="M27" s="13"/>
      <c r="N27" s="13"/>
      <c r="O27" s="10" t="s">
        <v>44</v>
      </c>
      <c r="P27" s="11"/>
      <c r="Q27" s="13"/>
      <c r="R27" s="13"/>
      <c r="S27" s="10" t="s">
        <v>44</v>
      </c>
      <c r="T27" s="11"/>
      <c r="U27" s="13"/>
      <c r="V27" s="13"/>
      <c r="W27" s="10" t="s">
        <v>44</v>
      </c>
      <c r="X27" s="11"/>
      <c r="Y27" s="13"/>
      <c r="Z27" s="13"/>
      <c r="AA27" s="10" t="s">
        <v>44</v>
      </c>
      <c r="AB27" s="11"/>
      <c r="AC27" s="13"/>
      <c r="AD27" s="13"/>
      <c r="AE27" s="10" t="s">
        <v>44</v>
      </c>
      <c r="AF27" s="11"/>
      <c r="AG27" s="13"/>
      <c r="AH27" s="13"/>
      <c r="AI27" s="10" t="s">
        <v>44</v>
      </c>
      <c r="AJ27" s="11"/>
      <c r="AK27" s="13"/>
      <c r="AL27" s="13"/>
    </row>
    <row r="28" spans="1:38" ht="15.75" x14ac:dyDescent="0.25">
      <c r="A28" s="45"/>
      <c r="B28" s="16" t="s">
        <v>64</v>
      </c>
      <c r="C28" s="10">
        <v>20305</v>
      </c>
      <c r="D28" s="11">
        <v>0.58832903543592263</v>
      </c>
      <c r="E28" s="13"/>
      <c r="F28" s="13"/>
      <c r="G28" s="13">
        <v>18739</v>
      </c>
      <c r="H28" s="14">
        <v>0.59699999999999998</v>
      </c>
      <c r="I28" s="13"/>
      <c r="J28" s="13"/>
      <c r="K28" s="13">
        <v>1566</v>
      </c>
      <c r="L28" s="14">
        <v>0.505</v>
      </c>
      <c r="M28" s="13"/>
      <c r="N28" s="13"/>
      <c r="O28" s="10" t="s">
        <v>44</v>
      </c>
      <c r="P28" s="11"/>
      <c r="Q28" s="13"/>
      <c r="R28" s="13"/>
      <c r="S28" s="10" t="s">
        <v>44</v>
      </c>
      <c r="T28" s="11"/>
      <c r="U28" s="13"/>
      <c r="V28" s="13"/>
      <c r="W28" s="10" t="s">
        <v>44</v>
      </c>
      <c r="X28" s="11"/>
      <c r="Y28" s="13"/>
      <c r="Z28" s="13"/>
      <c r="AA28" s="10" t="s">
        <v>44</v>
      </c>
      <c r="AB28" s="11"/>
      <c r="AC28" s="13"/>
      <c r="AD28" s="13"/>
      <c r="AE28" s="10" t="s">
        <v>44</v>
      </c>
      <c r="AF28" s="11"/>
      <c r="AG28" s="13"/>
      <c r="AH28" s="13"/>
      <c r="AI28" s="10" t="s">
        <v>44</v>
      </c>
      <c r="AJ28" s="11"/>
      <c r="AK28" s="13"/>
      <c r="AL28" s="13"/>
    </row>
    <row r="29" spans="1:38" ht="15.75" x14ac:dyDescent="0.25">
      <c r="A29" s="45"/>
      <c r="B29" s="16" t="s">
        <v>65</v>
      </c>
      <c r="C29" s="10">
        <v>3234</v>
      </c>
      <c r="D29" s="11">
        <v>9.3703821748326727E-2</v>
      </c>
      <c r="E29" s="13"/>
      <c r="F29" s="13"/>
      <c r="G29" s="13">
        <v>2652</v>
      </c>
      <c r="H29" s="14">
        <v>8.4000000000000005E-2</v>
      </c>
      <c r="I29" s="13"/>
      <c r="J29" s="13"/>
      <c r="K29" s="13">
        <v>582</v>
      </c>
      <c r="L29" s="14">
        <v>0.188</v>
      </c>
      <c r="M29" s="13"/>
      <c r="N29" s="13"/>
      <c r="O29" s="10" t="s">
        <v>44</v>
      </c>
      <c r="P29" s="11"/>
      <c r="Q29" s="13"/>
      <c r="R29" s="13"/>
      <c r="S29" s="10" t="s">
        <v>44</v>
      </c>
      <c r="T29" s="11"/>
      <c r="U29" s="13"/>
      <c r="V29" s="13"/>
      <c r="W29" s="10" t="s">
        <v>44</v>
      </c>
      <c r="X29" s="11"/>
      <c r="Y29" s="13"/>
      <c r="Z29" s="13"/>
      <c r="AA29" s="10" t="s">
        <v>44</v>
      </c>
      <c r="AB29" s="11"/>
      <c r="AC29" s="13"/>
      <c r="AD29" s="13"/>
      <c r="AE29" s="10" t="s">
        <v>44</v>
      </c>
      <c r="AF29" s="11"/>
      <c r="AG29" s="13"/>
      <c r="AH29" s="13"/>
      <c r="AI29" s="10" t="s">
        <v>44</v>
      </c>
      <c r="AJ29" s="11"/>
      <c r="AK29" s="13"/>
      <c r="AL29" s="13"/>
    </row>
    <row r="30" spans="1:38" ht="15.75" x14ac:dyDescent="0.25">
      <c r="A30" s="45"/>
      <c r="B30" s="16" t="s">
        <v>66</v>
      </c>
      <c r="C30" s="10">
        <v>1385</v>
      </c>
      <c r="D30" s="11">
        <v>4.0129806159997686E-2</v>
      </c>
      <c r="E30" s="13"/>
      <c r="F30" s="13"/>
      <c r="G30" s="13">
        <v>1041</v>
      </c>
      <c r="H30" s="14">
        <v>3.3000000000000002E-2</v>
      </c>
      <c r="I30" s="13"/>
      <c r="J30" s="13"/>
      <c r="K30" s="13">
        <v>344</v>
      </c>
      <c r="L30" s="14">
        <v>0.111</v>
      </c>
      <c r="M30" s="13"/>
      <c r="N30" s="13"/>
      <c r="O30" s="10" t="s">
        <v>44</v>
      </c>
      <c r="P30" s="11"/>
      <c r="Q30" s="13"/>
      <c r="R30" s="13"/>
      <c r="S30" s="10" t="s">
        <v>44</v>
      </c>
      <c r="T30" s="11"/>
      <c r="U30" s="13"/>
      <c r="V30" s="13"/>
      <c r="W30" s="10" t="s">
        <v>44</v>
      </c>
      <c r="X30" s="11"/>
      <c r="Y30" s="13"/>
      <c r="Z30" s="13"/>
      <c r="AA30" s="10" t="s">
        <v>44</v>
      </c>
      <c r="AB30" s="11"/>
      <c r="AC30" s="13"/>
      <c r="AD30" s="13"/>
      <c r="AE30" s="10" t="s">
        <v>44</v>
      </c>
      <c r="AF30" s="11"/>
      <c r="AG30" s="13"/>
      <c r="AH30" s="13"/>
      <c r="AI30" s="10" t="s">
        <v>44</v>
      </c>
      <c r="AJ30" s="11"/>
      <c r="AK30" s="13"/>
      <c r="AL30" s="13"/>
    </row>
    <row r="31" spans="1:38" ht="15.75" x14ac:dyDescent="0.25">
      <c r="A31" s="45"/>
      <c r="B31" s="16" t="s">
        <v>53</v>
      </c>
      <c r="C31" s="10">
        <v>713</v>
      </c>
      <c r="D31" s="11">
        <v>2.0658882160345376E-2</v>
      </c>
      <c r="E31" s="13"/>
      <c r="F31" s="13"/>
      <c r="G31" s="13">
        <v>280</v>
      </c>
      <c r="H31" s="14">
        <v>8.9999999999999993E-3</v>
      </c>
      <c r="I31" s="13"/>
      <c r="J31" s="13"/>
      <c r="K31" s="13">
        <v>433</v>
      </c>
      <c r="L31" s="14">
        <v>0.14000000000000001</v>
      </c>
      <c r="M31" s="13"/>
      <c r="N31" s="13"/>
      <c r="O31" s="10" t="s">
        <v>44</v>
      </c>
      <c r="P31" s="11"/>
      <c r="Q31" s="13"/>
      <c r="R31" s="13"/>
      <c r="S31" s="10" t="s">
        <v>44</v>
      </c>
      <c r="T31" s="11"/>
      <c r="U31" s="13"/>
      <c r="V31" s="13"/>
      <c r="W31" s="10" t="s">
        <v>44</v>
      </c>
      <c r="X31" s="11"/>
      <c r="Y31" s="13"/>
      <c r="Z31" s="13"/>
      <c r="AA31" s="10" t="s">
        <v>44</v>
      </c>
      <c r="AB31" s="11"/>
      <c r="AC31" s="13"/>
      <c r="AD31" s="13"/>
      <c r="AE31" s="10" t="s">
        <v>44</v>
      </c>
      <c r="AF31" s="11"/>
      <c r="AG31" s="13"/>
      <c r="AH31" s="13"/>
      <c r="AI31" s="10" t="s">
        <v>44</v>
      </c>
      <c r="AJ31" s="11"/>
      <c r="AK31" s="13"/>
      <c r="AL31" s="13"/>
    </row>
    <row r="32" spans="1:38" ht="15.75" x14ac:dyDescent="0.25">
      <c r="A32" s="45"/>
      <c r="B32" s="16" t="s">
        <v>46</v>
      </c>
      <c r="C32" s="10">
        <v>124</v>
      </c>
      <c r="D32" s="11">
        <v>3.5928490713644135E-3</v>
      </c>
      <c r="E32" s="13"/>
      <c r="F32" s="13"/>
      <c r="G32" s="13">
        <v>115</v>
      </c>
      <c r="H32" s="14">
        <v>4.0000000000000001E-3</v>
      </c>
      <c r="I32" s="13"/>
      <c r="J32" s="13"/>
      <c r="K32" s="13">
        <v>9</v>
      </c>
      <c r="L32" s="14">
        <v>3.0000000000000001E-3</v>
      </c>
      <c r="M32" s="13"/>
      <c r="N32" s="13"/>
      <c r="O32" s="10" t="s">
        <v>44</v>
      </c>
      <c r="P32" s="11"/>
      <c r="Q32" s="13"/>
      <c r="R32" s="13"/>
      <c r="S32" s="10" t="s">
        <v>44</v>
      </c>
      <c r="T32" s="11"/>
      <c r="U32" s="13"/>
      <c r="V32" s="13"/>
      <c r="W32" s="10" t="s">
        <v>44</v>
      </c>
      <c r="X32" s="11"/>
      <c r="Y32" s="13"/>
      <c r="Z32" s="13"/>
      <c r="AA32" s="10" t="s">
        <v>44</v>
      </c>
      <c r="AB32" s="11"/>
      <c r="AC32" s="13"/>
      <c r="AD32" s="13"/>
      <c r="AE32" s="10" t="s">
        <v>44</v>
      </c>
      <c r="AF32" s="11"/>
      <c r="AG32" s="13"/>
      <c r="AH32" s="13"/>
      <c r="AI32" s="10" t="s">
        <v>44</v>
      </c>
      <c r="AJ32" s="11"/>
      <c r="AK32" s="13"/>
      <c r="AL32" s="13"/>
    </row>
    <row r="33" spans="1:38" ht="15.75" x14ac:dyDescent="0.25">
      <c r="A33" s="45" t="s">
        <v>67</v>
      </c>
      <c r="B33" s="16" t="s">
        <v>68</v>
      </c>
      <c r="C33" s="10">
        <v>11085</v>
      </c>
      <c r="D33" s="11">
        <v>0.32118332222640744</v>
      </c>
      <c r="E33" s="13"/>
      <c r="F33" s="13"/>
      <c r="G33" s="13">
        <v>9670</v>
      </c>
      <c r="H33" s="14">
        <v>0.308</v>
      </c>
      <c r="I33" s="13"/>
      <c r="J33" s="13"/>
      <c r="K33" s="13">
        <v>1415</v>
      </c>
      <c r="L33" s="14">
        <v>0.45600000000000002</v>
      </c>
      <c r="M33" s="13"/>
      <c r="N33" s="13"/>
      <c r="O33" s="10">
        <v>0</v>
      </c>
      <c r="P33" s="11">
        <v>0</v>
      </c>
      <c r="Q33" s="13"/>
      <c r="R33" s="13"/>
      <c r="S33" s="13">
        <v>0</v>
      </c>
      <c r="T33" s="14">
        <v>0</v>
      </c>
      <c r="U33" s="13"/>
      <c r="V33" s="13"/>
      <c r="W33" s="13">
        <v>0</v>
      </c>
      <c r="X33" s="14">
        <v>0</v>
      </c>
      <c r="Y33" s="13"/>
      <c r="Z33" s="13"/>
      <c r="AA33" s="10">
        <v>0</v>
      </c>
      <c r="AB33" s="11">
        <v>0</v>
      </c>
      <c r="AC33" s="13"/>
      <c r="AD33" s="13"/>
      <c r="AE33" s="10">
        <v>0</v>
      </c>
      <c r="AF33" s="11">
        <v>0</v>
      </c>
      <c r="AG33" s="13"/>
      <c r="AH33" s="13"/>
      <c r="AI33" s="10">
        <v>0</v>
      </c>
      <c r="AJ33" s="11">
        <v>0</v>
      </c>
      <c r="AK33" s="13"/>
      <c r="AL33" s="13"/>
    </row>
    <row r="34" spans="1:38" ht="15.75" x14ac:dyDescent="0.25">
      <c r="A34" s="45"/>
      <c r="B34" s="16" t="s">
        <v>69</v>
      </c>
      <c r="C34" s="10">
        <v>11921</v>
      </c>
      <c r="D34" s="11">
        <v>0.34540607886883201</v>
      </c>
      <c r="E34" s="13"/>
      <c r="F34" s="13"/>
      <c r="G34" s="13">
        <v>10787</v>
      </c>
      <c r="H34" s="14">
        <v>0.34300000000000003</v>
      </c>
      <c r="I34" s="13"/>
      <c r="J34" s="13"/>
      <c r="K34" s="13">
        <v>1134</v>
      </c>
      <c r="L34" s="14">
        <v>0.36599999999999999</v>
      </c>
      <c r="M34" s="13"/>
      <c r="N34" s="13"/>
      <c r="O34" s="10">
        <v>0</v>
      </c>
      <c r="P34" s="11">
        <v>0</v>
      </c>
      <c r="Q34" s="13"/>
      <c r="R34" s="13"/>
      <c r="S34" s="13">
        <v>0</v>
      </c>
      <c r="T34" s="14">
        <v>0</v>
      </c>
      <c r="U34" s="13"/>
      <c r="V34" s="13"/>
      <c r="W34" s="13">
        <v>0</v>
      </c>
      <c r="X34" s="14">
        <v>0</v>
      </c>
      <c r="Y34" s="13"/>
      <c r="Z34" s="13"/>
      <c r="AA34" s="10">
        <v>0</v>
      </c>
      <c r="AB34" s="11">
        <v>0</v>
      </c>
      <c r="AC34" s="13"/>
      <c r="AD34" s="13"/>
      <c r="AE34" s="10">
        <v>0</v>
      </c>
      <c r="AF34" s="11">
        <v>0</v>
      </c>
      <c r="AG34" s="13"/>
      <c r="AH34" s="13"/>
      <c r="AI34" s="10">
        <v>0</v>
      </c>
      <c r="AJ34" s="11">
        <v>0</v>
      </c>
      <c r="AK34" s="13"/>
      <c r="AL34" s="13"/>
    </row>
    <row r="35" spans="1:38" ht="15.75" x14ac:dyDescent="0.25">
      <c r="A35" s="45"/>
      <c r="B35" s="16" t="s">
        <v>70</v>
      </c>
      <c r="C35" s="10">
        <v>11507</v>
      </c>
      <c r="D35" s="11">
        <v>0.33341059890476055</v>
      </c>
      <c r="E35" s="13"/>
      <c r="F35" s="13"/>
      <c r="G35" s="13">
        <v>10956</v>
      </c>
      <c r="H35" s="14">
        <v>0.34899999999999998</v>
      </c>
      <c r="I35" s="13"/>
      <c r="J35" s="13"/>
      <c r="K35" s="13">
        <v>551</v>
      </c>
      <c r="L35" s="14">
        <v>0.17799999999999999</v>
      </c>
      <c r="M35" s="13"/>
      <c r="N35" s="13"/>
      <c r="O35" s="10">
        <v>0</v>
      </c>
      <c r="P35" s="11">
        <v>0</v>
      </c>
      <c r="Q35" s="13"/>
      <c r="R35" s="13"/>
      <c r="S35" s="13">
        <v>0</v>
      </c>
      <c r="T35" s="14">
        <v>0</v>
      </c>
      <c r="U35" s="13"/>
      <c r="V35" s="13"/>
      <c r="W35" s="13">
        <v>0</v>
      </c>
      <c r="X35" s="14">
        <v>0</v>
      </c>
      <c r="Y35" s="13"/>
      <c r="Z35" s="13"/>
      <c r="AA35" s="10">
        <v>0</v>
      </c>
      <c r="AB35" s="11">
        <v>0</v>
      </c>
      <c r="AC35" s="13"/>
      <c r="AD35" s="13"/>
      <c r="AE35" s="10">
        <v>0</v>
      </c>
      <c r="AF35" s="11">
        <v>0</v>
      </c>
      <c r="AG35" s="13"/>
      <c r="AH35" s="13"/>
      <c r="AI35" s="10">
        <v>0</v>
      </c>
      <c r="AJ35" s="11">
        <v>0</v>
      </c>
      <c r="AK35" s="13"/>
      <c r="AL35" s="13"/>
    </row>
    <row r="36" spans="1:38" ht="15.75" x14ac:dyDescent="0.25">
      <c r="A36" s="45" t="s">
        <v>71</v>
      </c>
      <c r="B36" s="22" t="s">
        <v>72</v>
      </c>
      <c r="C36" s="10" t="s">
        <v>44</v>
      </c>
      <c r="D36" s="13"/>
      <c r="E36" s="13"/>
      <c r="F36" s="13"/>
      <c r="G36" s="10" t="s">
        <v>44</v>
      </c>
      <c r="H36" s="13"/>
      <c r="I36" s="13"/>
      <c r="J36" s="13"/>
      <c r="K36" s="10" t="s">
        <v>44</v>
      </c>
      <c r="L36" s="13"/>
      <c r="M36" s="13"/>
      <c r="N36" s="13"/>
      <c r="O36" s="10">
        <v>139</v>
      </c>
      <c r="P36" s="13"/>
      <c r="Q36" s="13"/>
      <c r="R36" s="13"/>
      <c r="S36" s="13">
        <v>57</v>
      </c>
      <c r="T36" s="13"/>
      <c r="U36" s="13"/>
      <c r="V36" s="13"/>
      <c r="W36" s="13">
        <v>82</v>
      </c>
      <c r="X36" s="13"/>
      <c r="Y36" s="13"/>
      <c r="Z36" s="13"/>
      <c r="AA36" s="10">
        <v>0</v>
      </c>
      <c r="AB36" s="13"/>
      <c r="AC36" s="13"/>
      <c r="AD36" s="13"/>
      <c r="AE36" s="10">
        <v>0</v>
      </c>
      <c r="AF36" s="13"/>
      <c r="AG36" s="13"/>
      <c r="AH36" s="13"/>
      <c r="AI36" s="10">
        <v>0</v>
      </c>
      <c r="AJ36" s="13"/>
      <c r="AK36" s="13"/>
      <c r="AL36" s="13"/>
    </row>
    <row r="37" spans="1:38" ht="15.75" x14ac:dyDescent="0.25">
      <c r="A37" s="45"/>
      <c r="B37" s="22" t="s">
        <v>73</v>
      </c>
      <c r="C37" s="10" t="s">
        <v>44</v>
      </c>
      <c r="D37" s="13"/>
      <c r="E37" s="13"/>
      <c r="F37" s="13"/>
      <c r="G37" s="10" t="s">
        <v>44</v>
      </c>
      <c r="H37" s="13"/>
      <c r="I37" s="13"/>
      <c r="J37" s="13"/>
      <c r="K37" s="10" t="s">
        <v>44</v>
      </c>
      <c r="L37" s="13"/>
      <c r="M37" s="13"/>
      <c r="N37" s="13"/>
      <c r="O37" s="10">
        <v>153</v>
      </c>
      <c r="P37" s="13"/>
      <c r="Q37" s="13"/>
      <c r="R37" s="13"/>
      <c r="S37" s="13">
        <v>59</v>
      </c>
      <c r="T37" s="13"/>
      <c r="U37" s="13"/>
      <c r="V37" s="13"/>
      <c r="W37" s="13">
        <v>94</v>
      </c>
      <c r="X37" s="13"/>
      <c r="Y37" s="13"/>
      <c r="Z37" s="13"/>
      <c r="AA37" s="10">
        <v>0</v>
      </c>
      <c r="AB37" s="13"/>
      <c r="AC37" s="13"/>
      <c r="AD37" s="13"/>
      <c r="AE37" s="10">
        <v>0</v>
      </c>
      <c r="AF37" s="13"/>
      <c r="AG37" s="13"/>
      <c r="AH37" s="13"/>
      <c r="AI37" s="10">
        <v>0</v>
      </c>
      <c r="AJ37" s="13"/>
      <c r="AK37" s="13"/>
      <c r="AL37" s="13"/>
    </row>
    <row r="38" spans="1:38" ht="15.75" x14ac:dyDescent="0.25">
      <c r="A38" s="45"/>
      <c r="B38" s="22" t="s">
        <v>74</v>
      </c>
      <c r="C38" s="10" t="s">
        <v>44</v>
      </c>
      <c r="D38" s="13"/>
      <c r="E38" s="13"/>
      <c r="F38" s="13"/>
      <c r="G38" s="10" t="s">
        <v>44</v>
      </c>
      <c r="H38" s="13"/>
      <c r="I38" s="13"/>
      <c r="J38" s="13"/>
      <c r="K38" s="10" t="s">
        <v>44</v>
      </c>
      <c r="L38" s="13"/>
      <c r="M38" s="13"/>
      <c r="N38" s="13"/>
      <c r="O38" s="10">
        <v>79</v>
      </c>
      <c r="P38" s="13"/>
      <c r="Q38" s="13"/>
      <c r="R38" s="13"/>
      <c r="S38" s="13">
        <v>27</v>
      </c>
      <c r="T38" s="13"/>
      <c r="U38" s="13"/>
      <c r="V38" s="13"/>
      <c r="W38" s="13">
        <v>52</v>
      </c>
      <c r="X38" s="13"/>
      <c r="Y38" s="13"/>
      <c r="Z38" s="13"/>
      <c r="AA38" s="10">
        <v>0</v>
      </c>
      <c r="AB38" s="13"/>
      <c r="AC38" s="13"/>
      <c r="AD38" s="13"/>
      <c r="AE38" s="10">
        <v>0</v>
      </c>
      <c r="AF38" s="13"/>
      <c r="AG38" s="13"/>
      <c r="AH38" s="13"/>
      <c r="AI38" s="10">
        <v>0</v>
      </c>
      <c r="AJ38" s="13"/>
      <c r="AK38" s="13"/>
      <c r="AL38" s="13"/>
    </row>
    <row r="39" spans="1:38" ht="15.75" x14ac:dyDescent="0.25">
      <c r="A39" s="45"/>
      <c r="B39" s="22" t="s">
        <v>75</v>
      </c>
      <c r="C39" s="10" t="s">
        <v>44</v>
      </c>
      <c r="D39" s="13"/>
      <c r="E39" s="13"/>
      <c r="F39" s="13"/>
      <c r="G39" s="10" t="s">
        <v>44</v>
      </c>
      <c r="H39" s="13"/>
      <c r="I39" s="13"/>
      <c r="J39" s="13"/>
      <c r="K39" s="10" t="s">
        <v>44</v>
      </c>
      <c r="L39" s="13"/>
      <c r="M39" s="13"/>
      <c r="N39" s="13"/>
      <c r="O39" s="10">
        <v>10</v>
      </c>
      <c r="P39" s="13"/>
      <c r="Q39" s="13"/>
      <c r="R39" s="13"/>
      <c r="S39" s="13">
        <v>0</v>
      </c>
      <c r="T39" s="13"/>
      <c r="U39" s="13"/>
      <c r="V39" s="13"/>
      <c r="W39" s="13">
        <v>10</v>
      </c>
      <c r="X39" s="13"/>
      <c r="Y39" s="13"/>
      <c r="Z39" s="13"/>
      <c r="AA39" s="10">
        <v>0</v>
      </c>
      <c r="AB39" s="13"/>
      <c r="AC39" s="13"/>
      <c r="AD39" s="13"/>
      <c r="AE39" s="10">
        <v>0</v>
      </c>
      <c r="AF39" s="13"/>
      <c r="AG39" s="13"/>
      <c r="AH39" s="13"/>
      <c r="AI39" s="10">
        <v>0</v>
      </c>
      <c r="AJ39" s="13"/>
      <c r="AK39" s="13"/>
      <c r="AL39" s="13"/>
    </row>
    <row r="40" spans="1:38" ht="15.75" x14ac:dyDescent="0.25">
      <c r="A40" s="45" t="s">
        <v>76</v>
      </c>
      <c r="B40" s="16" t="s">
        <v>77</v>
      </c>
      <c r="C40" s="10">
        <v>7358</v>
      </c>
      <c r="D40" s="11">
        <v>0.21319502796047868</v>
      </c>
      <c r="E40" s="13"/>
      <c r="F40" s="13"/>
      <c r="G40" s="13">
        <v>6581</v>
      </c>
      <c r="H40" s="14">
        <v>0.20899999999999999</v>
      </c>
      <c r="I40" s="13"/>
      <c r="J40" s="13"/>
      <c r="K40" s="13">
        <v>777</v>
      </c>
      <c r="L40" s="14">
        <v>0.251</v>
      </c>
      <c r="M40" s="13"/>
      <c r="N40" s="13"/>
      <c r="O40" s="10">
        <v>0</v>
      </c>
      <c r="P40" s="11">
        <v>0</v>
      </c>
      <c r="Q40" s="13"/>
      <c r="R40" s="13"/>
      <c r="S40" s="13">
        <v>0</v>
      </c>
      <c r="T40" s="14">
        <v>0</v>
      </c>
      <c r="U40" s="13"/>
      <c r="V40" s="13"/>
      <c r="W40" s="13">
        <v>0</v>
      </c>
      <c r="X40" s="14">
        <v>0</v>
      </c>
      <c r="Y40" s="13"/>
      <c r="Z40" s="13"/>
      <c r="AA40" s="10" t="s">
        <v>44</v>
      </c>
      <c r="AB40" s="11"/>
      <c r="AC40" s="13"/>
      <c r="AD40" s="13"/>
      <c r="AE40" s="10" t="s">
        <v>44</v>
      </c>
      <c r="AF40" s="11"/>
      <c r="AG40" s="13"/>
      <c r="AH40" s="13"/>
      <c r="AI40" s="10" t="s">
        <v>44</v>
      </c>
      <c r="AJ40" s="11"/>
      <c r="AK40" s="13"/>
      <c r="AL40" s="13"/>
    </row>
    <row r="41" spans="1:38" ht="15.75" x14ac:dyDescent="0.25">
      <c r="A41" s="45"/>
      <c r="B41" s="16" t="s">
        <v>76</v>
      </c>
      <c r="C41" s="10">
        <v>11300</v>
      </c>
      <c r="D41" s="11">
        <v>0.32741285892272481</v>
      </c>
      <c r="E41" s="13"/>
      <c r="F41" s="13"/>
      <c r="G41" s="13">
        <v>8977</v>
      </c>
      <c r="H41" s="14">
        <v>0.28599999999999998</v>
      </c>
      <c r="I41" s="13"/>
      <c r="J41" s="13"/>
      <c r="K41" s="13">
        <v>2323</v>
      </c>
      <c r="L41" s="14">
        <v>0.749</v>
      </c>
      <c r="M41" s="13"/>
      <c r="N41" s="13"/>
      <c r="O41" s="10">
        <v>381</v>
      </c>
      <c r="P41" s="11">
        <v>1</v>
      </c>
      <c r="Q41" s="13"/>
      <c r="R41" s="13"/>
      <c r="S41" s="13">
        <v>143</v>
      </c>
      <c r="T41" s="11">
        <v>1</v>
      </c>
      <c r="U41" s="13"/>
      <c r="V41" s="13"/>
      <c r="W41" s="13">
        <v>238</v>
      </c>
      <c r="X41" s="14">
        <v>1</v>
      </c>
      <c r="Y41" s="13"/>
      <c r="Z41" s="13"/>
      <c r="AA41" s="10" t="s">
        <v>44</v>
      </c>
      <c r="AB41" s="11"/>
      <c r="AC41" s="13"/>
      <c r="AD41" s="13"/>
      <c r="AE41" s="10" t="s">
        <v>44</v>
      </c>
      <c r="AF41" s="11"/>
      <c r="AG41" s="13"/>
      <c r="AH41" s="13"/>
      <c r="AI41" s="10" t="s">
        <v>44</v>
      </c>
      <c r="AJ41" s="11"/>
      <c r="AK41" s="13"/>
      <c r="AL41" s="13"/>
    </row>
    <row r="42" spans="1:38" ht="15.75" x14ac:dyDescent="0.25">
      <c r="A42" s="45"/>
      <c r="B42" s="16" t="s">
        <v>225</v>
      </c>
      <c r="C42" s="10">
        <v>15855</v>
      </c>
      <c r="D42" s="11">
        <v>0.45939211311679656</v>
      </c>
      <c r="E42" s="13"/>
      <c r="F42" s="13"/>
      <c r="G42" s="13">
        <v>15855</v>
      </c>
      <c r="H42" s="14">
        <v>0.505</v>
      </c>
      <c r="I42" s="13"/>
      <c r="J42" s="13"/>
      <c r="K42" s="13">
        <v>0</v>
      </c>
      <c r="L42" s="14">
        <v>0</v>
      </c>
      <c r="M42" s="13"/>
      <c r="N42" s="13"/>
      <c r="O42" s="10">
        <v>0</v>
      </c>
      <c r="P42" s="11">
        <v>0</v>
      </c>
      <c r="Q42" s="13"/>
      <c r="R42" s="13"/>
      <c r="S42" s="13">
        <v>0</v>
      </c>
      <c r="T42" s="14">
        <v>0</v>
      </c>
      <c r="U42" s="13"/>
      <c r="V42" s="13"/>
      <c r="W42" s="13">
        <v>0</v>
      </c>
      <c r="X42" s="14">
        <v>0</v>
      </c>
      <c r="Y42" s="13"/>
      <c r="Z42" s="13"/>
      <c r="AA42" s="10" t="s">
        <v>44</v>
      </c>
      <c r="AB42" s="11"/>
      <c r="AC42" s="13"/>
      <c r="AD42" s="13"/>
      <c r="AE42" s="10" t="s">
        <v>44</v>
      </c>
      <c r="AF42" s="11"/>
      <c r="AG42" s="13"/>
      <c r="AH42" s="13"/>
      <c r="AI42" s="10" t="s">
        <v>44</v>
      </c>
      <c r="AJ42" s="11"/>
      <c r="AK42" s="13"/>
      <c r="AL42" s="13"/>
    </row>
    <row r="43" spans="1:38" ht="15.75" x14ac:dyDescent="0.25">
      <c r="A43" s="45" t="s">
        <v>78</v>
      </c>
      <c r="B43" s="22" t="s">
        <v>79</v>
      </c>
      <c r="C43" s="10" t="s">
        <v>44</v>
      </c>
      <c r="D43" s="11"/>
      <c r="E43" s="13"/>
      <c r="F43" s="13"/>
      <c r="G43" s="10" t="s">
        <v>44</v>
      </c>
      <c r="H43" s="11"/>
      <c r="I43" s="13"/>
      <c r="J43" s="13"/>
      <c r="K43" s="10" t="s">
        <v>44</v>
      </c>
      <c r="L43" s="11"/>
      <c r="M43" s="13"/>
      <c r="N43" s="13"/>
      <c r="O43" s="10" t="s">
        <v>44</v>
      </c>
      <c r="P43" s="11"/>
      <c r="Q43" s="13"/>
      <c r="R43" s="13"/>
      <c r="S43" s="10" t="s">
        <v>44</v>
      </c>
      <c r="T43" s="11"/>
      <c r="U43" s="13"/>
      <c r="V43" s="13"/>
      <c r="W43" s="10" t="s">
        <v>44</v>
      </c>
      <c r="X43" s="11"/>
      <c r="Y43" s="13"/>
      <c r="Z43" s="13"/>
      <c r="AA43" s="10">
        <v>12</v>
      </c>
      <c r="AB43" s="11">
        <v>0.16216216216216217</v>
      </c>
      <c r="AC43" s="13"/>
      <c r="AD43" s="13"/>
      <c r="AE43" s="10">
        <v>5</v>
      </c>
      <c r="AF43" s="11">
        <v>0.20833333333333331</v>
      </c>
      <c r="AG43" s="13"/>
      <c r="AH43" s="13"/>
      <c r="AI43" s="10">
        <v>7</v>
      </c>
      <c r="AJ43" s="11">
        <v>0.14000000000000001</v>
      </c>
      <c r="AK43" s="13"/>
      <c r="AL43" s="13"/>
    </row>
    <row r="44" spans="1:38" ht="31.5" x14ac:dyDescent="0.25">
      <c r="A44" s="45"/>
      <c r="B44" s="22" t="s">
        <v>80</v>
      </c>
      <c r="C44" s="10" t="s">
        <v>44</v>
      </c>
      <c r="D44" s="11"/>
      <c r="E44" s="13"/>
      <c r="F44" s="13"/>
      <c r="G44" s="10" t="s">
        <v>44</v>
      </c>
      <c r="H44" s="11"/>
      <c r="I44" s="13"/>
      <c r="J44" s="13"/>
      <c r="K44" s="10" t="s">
        <v>44</v>
      </c>
      <c r="L44" s="11"/>
      <c r="M44" s="13"/>
      <c r="N44" s="13"/>
      <c r="O44" s="10" t="s">
        <v>44</v>
      </c>
      <c r="P44" s="11"/>
      <c r="Q44" s="13"/>
      <c r="R44" s="13"/>
      <c r="S44" s="10" t="s">
        <v>44</v>
      </c>
      <c r="T44" s="11"/>
      <c r="U44" s="13"/>
      <c r="V44" s="13"/>
      <c r="W44" s="10" t="s">
        <v>44</v>
      </c>
      <c r="X44" s="11"/>
      <c r="Y44" s="13"/>
      <c r="Z44" s="13"/>
      <c r="AA44" s="10">
        <v>8</v>
      </c>
      <c r="AB44" s="11">
        <v>0.1081081081081081</v>
      </c>
      <c r="AC44" s="13"/>
      <c r="AD44" s="13"/>
      <c r="AE44" s="10">
        <v>2</v>
      </c>
      <c r="AF44" s="11">
        <v>8.3333333333333343E-2</v>
      </c>
      <c r="AG44" s="13"/>
      <c r="AH44" s="13"/>
      <c r="AI44" s="10">
        <v>6</v>
      </c>
      <c r="AJ44" s="11">
        <v>0.12</v>
      </c>
      <c r="AK44" s="13"/>
      <c r="AL44" s="13"/>
    </row>
    <row r="45" spans="1:38" ht="15.75" x14ac:dyDescent="0.25">
      <c r="A45" s="45"/>
      <c r="B45" s="22" t="s">
        <v>81</v>
      </c>
      <c r="C45" s="10" t="s">
        <v>44</v>
      </c>
      <c r="D45" s="11"/>
      <c r="E45" s="13"/>
      <c r="F45" s="13"/>
      <c r="G45" s="10" t="s">
        <v>44</v>
      </c>
      <c r="H45" s="11"/>
      <c r="I45" s="13"/>
      <c r="J45" s="13"/>
      <c r="K45" s="10" t="s">
        <v>44</v>
      </c>
      <c r="L45" s="11"/>
      <c r="M45" s="13"/>
      <c r="N45" s="13"/>
      <c r="O45" s="10" t="s">
        <v>44</v>
      </c>
      <c r="P45" s="11"/>
      <c r="Q45" s="13"/>
      <c r="R45" s="13"/>
      <c r="S45" s="10" t="s">
        <v>44</v>
      </c>
      <c r="T45" s="11"/>
      <c r="U45" s="13"/>
      <c r="V45" s="13"/>
      <c r="W45" s="10" t="s">
        <v>44</v>
      </c>
      <c r="X45" s="11"/>
      <c r="Y45" s="13"/>
      <c r="Z45" s="13"/>
      <c r="AA45" s="10">
        <v>43</v>
      </c>
      <c r="AB45" s="11">
        <v>0.58108108108108103</v>
      </c>
      <c r="AC45" s="13"/>
      <c r="AD45" s="13"/>
      <c r="AE45" s="10">
        <v>13</v>
      </c>
      <c r="AF45" s="11">
        <v>0.54166666666666663</v>
      </c>
      <c r="AG45" s="13"/>
      <c r="AH45" s="13"/>
      <c r="AI45" s="10">
        <v>30</v>
      </c>
      <c r="AJ45" s="11">
        <v>0.6</v>
      </c>
      <c r="AK45" s="13"/>
      <c r="AL45" s="13"/>
    </row>
    <row r="46" spans="1:38" ht="15.75" x14ac:dyDescent="0.25">
      <c r="A46" s="45"/>
      <c r="B46" s="22" t="s">
        <v>82</v>
      </c>
      <c r="C46" s="10" t="s">
        <v>44</v>
      </c>
      <c r="D46" s="11"/>
      <c r="E46" s="13"/>
      <c r="F46" s="13"/>
      <c r="G46" s="10" t="s">
        <v>44</v>
      </c>
      <c r="H46" s="11"/>
      <c r="I46" s="13"/>
      <c r="J46" s="13"/>
      <c r="K46" s="10" t="s">
        <v>44</v>
      </c>
      <c r="L46" s="11"/>
      <c r="M46" s="13"/>
      <c r="N46" s="13"/>
      <c r="O46" s="10" t="s">
        <v>44</v>
      </c>
      <c r="P46" s="11"/>
      <c r="Q46" s="13"/>
      <c r="R46" s="13"/>
      <c r="S46" s="10" t="s">
        <v>44</v>
      </c>
      <c r="T46" s="11"/>
      <c r="U46" s="13"/>
      <c r="V46" s="13"/>
      <c r="W46" s="10" t="s">
        <v>44</v>
      </c>
      <c r="X46" s="11"/>
      <c r="Y46" s="13"/>
      <c r="Z46" s="13"/>
      <c r="AA46" s="10">
        <v>11</v>
      </c>
      <c r="AB46" s="11">
        <v>0.14864864864864866</v>
      </c>
      <c r="AC46" s="13"/>
      <c r="AD46" s="13"/>
      <c r="AE46" s="10">
        <v>4</v>
      </c>
      <c r="AF46" s="11">
        <v>0.16666666666666669</v>
      </c>
      <c r="AG46" s="13"/>
      <c r="AH46" s="13"/>
      <c r="AI46" s="10">
        <v>7</v>
      </c>
      <c r="AJ46" s="11">
        <v>0.14000000000000001</v>
      </c>
      <c r="AK46" s="13"/>
      <c r="AL46" s="13"/>
    </row>
    <row r="47" spans="1:38" ht="15.75" x14ac:dyDescent="0.25">
      <c r="A47" s="45" t="s">
        <v>83</v>
      </c>
      <c r="B47" s="45"/>
      <c r="C47" s="10">
        <v>34513</v>
      </c>
      <c r="D47" s="11">
        <v>1</v>
      </c>
      <c r="E47" s="12">
        <v>2.5212093993567724</v>
      </c>
      <c r="F47" s="12">
        <v>4.1405829652992434</v>
      </c>
      <c r="G47" s="12">
        <v>31413</v>
      </c>
      <c r="H47" s="12">
        <v>1</v>
      </c>
      <c r="I47" s="12">
        <v>1.4</v>
      </c>
      <c r="J47" s="12">
        <v>2.1</v>
      </c>
      <c r="K47" s="12">
        <v>3100</v>
      </c>
      <c r="L47" s="12">
        <v>1</v>
      </c>
      <c r="M47" s="12">
        <v>13.6</v>
      </c>
      <c r="N47" s="12">
        <v>3.2</v>
      </c>
      <c r="O47" s="10">
        <v>381</v>
      </c>
      <c r="P47" s="11">
        <v>1</v>
      </c>
      <c r="Q47" s="12">
        <v>8.7650918635170623</v>
      </c>
      <c r="R47" s="12">
        <v>3.0427764856359212</v>
      </c>
      <c r="S47" s="12">
        <v>143</v>
      </c>
      <c r="T47" s="12">
        <v>1</v>
      </c>
      <c r="U47" s="12">
        <v>5.3</v>
      </c>
      <c r="V47" s="12">
        <v>1.1000000000000001</v>
      </c>
      <c r="W47" s="12">
        <v>238</v>
      </c>
      <c r="X47" s="12">
        <v>1</v>
      </c>
      <c r="Y47" s="12">
        <v>10.9</v>
      </c>
      <c r="Z47" s="12">
        <v>1.6</v>
      </c>
      <c r="AA47" s="10">
        <v>74</v>
      </c>
      <c r="AB47" s="11">
        <v>1</v>
      </c>
      <c r="AC47" s="12">
        <v>8.7432432432432421</v>
      </c>
      <c r="AD47" s="12">
        <v>2.4609877224722609</v>
      </c>
      <c r="AE47" s="10">
        <v>24</v>
      </c>
      <c r="AF47" s="11">
        <v>1</v>
      </c>
      <c r="AG47" s="12">
        <v>5.8541666666666661</v>
      </c>
      <c r="AH47" s="12">
        <v>1.4631648742624197</v>
      </c>
      <c r="AI47" s="10">
        <v>50</v>
      </c>
      <c r="AJ47" s="11">
        <v>1</v>
      </c>
      <c r="AK47" s="12">
        <v>10.129999999999999</v>
      </c>
      <c r="AL47" s="12">
        <v>1.4026578269812771</v>
      </c>
    </row>
    <row r="48" spans="1:38" ht="15.75" x14ac:dyDescent="0.25">
      <c r="A48" s="45" t="s">
        <v>84</v>
      </c>
      <c r="B48" s="16">
        <v>0</v>
      </c>
      <c r="C48" s="10">
        <v>16038</v>
      </c>
      <c r="D48" s="11">
        <v>0.4646944629559876</v>
      </c>
      <c r="E48" s="13"/>
      <c r="F48" s="13"/>
      <c r="G48" s="13">
        <v>16038</v>
      </c>
      <c r="H48" s="14">
        <v>0.51100000000000001</v>
      </c>
      <c r="I48" s="13"/>
      <c r="J48" s="13"/>
      <c r="K48" s="13">
        <v>0</v>
      </c>
      <c r="L48" s="14">
        <v>0</v>
      </c>
      <c r="M48" s="13"/>
      <c r="N48" s="13"/>
      <c r="O48" s="10">
        <v>0</v>
      </c>
      <c r="P48" s="11">
        <v>0</v>
      </c>
      <c r="Q48" s="13"/>
      <c r="R48" s="13"/>
      <c r="S48" s="13">
        <v>0</v>
      </c>
      <c r="T48" s="14">
        <v>0</v>
      </c>
      <c r="U48" s="13"/>
      <c r="V48" s="13"/>
      <c r="W48" s="13">
        <v>0</v>
      </c>
      <c r="X48" s="14">
        <v>0</v>
      </c>
      <c r="Y48" s="13"/>
      <c r="Z48" s="13"/>
      <c r="AA48" s="10">
        <v>0</v>
      </c>
      <c r="AB48" s="11">
        <v>0</v>
      </c>
      <c r="AC48" s="13"/>
      <c r="AD48" s="13"/>
      <c r="AE48" s="10">
        <v>0</v>
      </c>
      <c r="AF48" s="11">
        <v>0</v>
      </c>
      <c r="AG48" s="13"/>
      <c r="AH48" s="13"/>
      <c r="AI48" s="10">
        <v>0</v>
      </c>
      <c r="AJ48" s="11">
        <v>0</v>
      </c>
      <c r="AK48" s="13"/>
      <c r="AL48" s="13"/>
    </row>
    <row r="49" spans="1:38" ht="15.75" x14ac:dyDescent="0.25">
      <c r="A49" s="45"/>
      <c r="B49" s="16">
        <v>0.5</v>
      </c>
      <c r="C49" s="10">
        <v>10876</v>
      </c>
      <c r="D49" s="11">
        <v>0.31512763306580127</v>
      </c>
      <c r="E49" s="13"/>
      <c r="F49" s="13"/>
      <c r="G49" s="13">
        <v>10876</v>
      </c>
      <c r="H49" s="14">
        <v>0.34599999999999997</v>
      </c>
      <c r="I49" s="13"/>
      <c r="J49" s="13"/>
      <c r="K49" s="13">
        <v>0</v>
      </c>
      <c r="L49" s="14">
        <v>0</v>
      </c>
      <c r="M49" s="13"/>
      <c r="N49" s="13"/>
      <c r="O49" s="10">
        <v>0</v>
      </c>
      <c r="P49" s="11">
        <v>0</v>
      </c>
      <c r="Q49" s="13"/>
      <c r="R49" s="13"/>
      <c r="S49" s="13">
        <v>0</v>
      </c>
      <c r="T49" s="14">
        <v>0</v>
      </c>
      <c r="U49" s="13"/>
      <c r="V49" s="13"/>
      <c r="W49" s="13">
        <v>0</v>
      </c>
      <c r="X49" s="14">
        <v>0</v>
      </c>
      <c r="Y49" s="13"/>
      <c r="Z49" s="13"/>
      <c r="AA49" s="10">
        <v>0</v>
      </c>
      <c r="AB49" s="11">
        <v>0</v>
      </c>
      <c r="AC49" s="13"/>
      <c r="AD49" s="13"/>
      <c r="AE49" s="10">
        <v>0</v>
      </c>
      <c r="AF49" s="11">
        <v>0</v>
      </c>
      <c r="AG49" s="13"/>
      <c r="AH49" s="13"/>
      <c r="AI49" s="10">
        <v>0</v>
      </c>
      <c r="AJ49" s="11">
        <v>0</v>
      </c>
      <c r="AK49" s="13"/>
      <c r="AL49" s="13"/>
    </row>
    <row r="50" spans="1:38" ht="15.75" x14ac:dyDescent="0.25">
      <c r="A50" s="45"/>
      <c r="B50" s="16">
        <v>1</v>
      </c>
      <c r="C50" s="10">
        <v>4499</v>
      </c>
      <c r="D50" s="11">
        <v>0.13035667719410077</v>
      </c>
      <c r="E50" s="13"/>
      <c r="F50" s="13"/>
      <c r="G50" s="13">
        <v>4499</v>
      </c>
      <c r="H50" s="14">
        <v>0.14299999999999999</v>
      </c>
      <c r="I50" s="13"/>
      <c r="J50" s="13"/>
      <c r="K50" s="13">
        <v>0</v>
      </c>
      <c r="L50" s="14">
        <v>0</v>
      </c>
      <c r="M50" s="13"/>
      <c r="N50" s="13"/>
      <c r="O50" s="10">
        <v>143</v>
      </c>
      <c r="P50" s="11">
        <v>0.37532808398950129</v>
      </c>
      <c r="Q50" s="13"/>
      <c r="R50" s="13"/>
      <c r="S50" s="13">
        <v>143</v>
      </c>
      <c r="T50" s="14">
        <v>1</v>
      </c>
      <c r="U50" s="13"/>
      <c r="V50" s="13"/>
      <c r="W50" s="13">
        <v>0</v>
      </c>
      <c r="X50" s="14">
        <v>0</v>
      </c>
      <c r="Y50" s="13"/>
      <c r="Z50" s="13"/>
      <c r="AA50" s="10">
        <v>24</v>
      </c>
      <c r="AB50" s="11">
        <v>0.32432432432432434</v>
      </c>
      <c r="AC50" s="13"/>
      <c r="AD50" s="13"/>
      <c r="AE50" s="10">
        <v>24</v>
      </c>
      <c r="AF50" s="11">
        <v>1</v>
      </c>
      <c r="AG50" s="13"/>
      <c r="AH50" s="13"/>
      <c r="AI50" s="10">
        <v>0</v>
      </c>
      <c r="AJ50" s="11">
        <v>0</v>
      </c>
      <c r="AK50" s="13"/>
      <c r="AL50" s="13"/>
    </row>
    <row r="51" spans="1:38" ht="15.75" x14ac:dyDescent="0.25">
      <c r="A51" s="45"/>
      <c r="B51" s="16">
        <v>2</v>
      </c>
      <c r="C51" s="10">
        <v>1898</v>
      </c>
      <c r="D51" s="11">
        <v>5.4993770463303678E-2</v>
      </c>
      <c r="E51" s="13"/>
      <c r="F51" s="13"/>
      <c r="G51" s="13">
        <v>0</v>
      </c>
      <c r="H51" s="14">
        <v>0</v>
      </c>
      <c r="I51" s="13"/>
      <c r="J51" s="13"/>
      <c r="K51" s="13">
        <v>1898</v>
      </c>
      <c r="L51" s="14">
        <v>0.61199999999999999</v>
      </c>
      <c r="M51" s="13"/>
      <c r="N51" s="13"/>
      <c r="O51" s="10">
        <v>238</v>
      </c>
      <c r="P51" s="11">
        <v>0.62467191601049865</v>
      </c>
      <c r="Q51" s="13"/>
      <c r="R51" s="13"/>
      <c r="S51" s="13">
        <v>0</v>
      </c>
      <c r="T51" s="14">
        <v>0</v>
      </c>
      <c r="U51" s="13"/>
      <c r="V51" s="13"/>
      <c r="W51" s="13">
        <v>238</v>
      </c>
      <c r="X51" s="14">
        <v>1</v>
      </c>
      <c r="Y51" s="13"/>
      <c r="Z51" s="13"/>
      <c r="AA51" s="10">
        <v>49</v>
      </c>
      <c r="AB51" s="11">
        <v>0.66216216216216206</v>
      </c>
      <c r="AC51" s="13"/>
      <c r="AD51" s="13"/>
      <c r="AE51" s="10">
        <v>0</v>
      </c>
      <c r="AF51" s="11">
        <v>0</v>
      </c>
      <c r="AG51" s="13"/>
      <c r="AH51" s="13"/>
      <c r="AI51" s="10">
        <v>49</v>
      </c>
      <c r="AJ51" s="11">
        <v>0.98</v>
      </c>
      <c r="AK51" s="13"/>
      <c r="AL51" s="13"/>
    </row>
    <row r="52" spans="1:38" ht="15.75" x14ac:dyDescent="0.25">
      <c r="A52" s="45"/>
      <c r="B52" s="16">
        <v>3</v>
      </c>
      <c r="C52" s="10">
        <v>1202</v>
      </c>
      <c r="D52" s="11">
        <v>3.4827456320806652E-2</v>
      </c>
      <c r="E52" s="13"/>
      <c r="F52" s="13"/>
      <c r="G52" s="13">
        <v>0</v>
      </c>
      <c r="H52" s="14">
        <v>0</v>
      </c>
      <c r="I52" s="13"/>
      <c r="J52" s="13"/>
      <c r="K52" s="13">
        <v>1202</v>
      </c>
      <c r="L52" s="14">
        <v>0.38800000000000001</v>
      </c>
      <c r="M52" s="13"/>
      <c r="N52" s="13"/>
      <c r="O52" s="10">
        <v>0</v>
      </c>
      <c r="P52" s="11">
        <v>0</v>
      </c>
      <c r="Q52" s="13"/>
      <c r="R52" s="13"/>
      <c r="S52" s="13">
        <v>0</v>
      </c>
      <c r="T52" s="14">
        <v>0</v>
      </c>
      <c r="U52" s="13"/>
      <c r="V52" s="13"/>
      <c r="W52" s="13">
        <v>0</v>
      </c>
      <c r="X52" s="14">
        <v>0</v>
      </c>
      <c r="Y52" s="13"/>
      <c r="Z52" s="13"/>
      <c r="AA52" s="10">
        <v>1</v>
      </c>
      <c r="AB52" s="11">
        <v>1.3513513513513513E-2</v>
      </c>
      <c r="AC52" s="13"/>
      <c r="AD52" s="13"/>
      <c r="AE52" s="10">
        <v>0</v>
      </c>
      <c r="AF52" s="11">
        <v>0</v>
      </c>
      <c r="AG52" s="13"/>
      <c r="AH52" s="13"/>
      <c r="AI52" s="10">
        <v>1</v>
      </c>
      <c r="AJ52" s="11">
        <v>0.02</v>
      </c>
      <c r="AK52" s="13"/>
      <c r="AL52" s="13"/>
    </row>
    <row r="53" spans="1:38" ht="15.75" x14ac:dyDescent="0.25">
      <c r="A53" s="45" t="s">
        <v>85</v>
      </c>
      <c r="B53" s="45"/>
      <c r="C53" s="10">
        <v>34513</v>
      </c>
      <c r="D53" s="11">
        <v>1</v>
      </c>
      <c r="E53" s="10">
        <v>25.364459740965433</v>
      </c>
      <c r="F53" s="10">
        <v>6.332515896118915</v>
      </c>
      <c r="G53" s="10">
        <v>31413</v>
      </c>
      <c r="H53" s="10">
        <v>1</v>
      </c>
      <c r="I53" s="10">
        <v>27</v>
      </c>
      <c r="J53" s="10">
        <v>4</v>
      </c>
      <c r="K53" s="10">
        <v>3100</v>
      </c>
      <c r="L53" s="10">
        <v>1</v>
      </c>
      <c r="M53" s="10">
        <v>11</v>
      </c>
      <c r="N53" s="10">
        <v>7</v>
      </c>
      <c r="O53" s="10">
        <v>381</v>
      </c>
      <c r="P53" s="11">
        <v>1</v>
      </c>
      <c r="Q53" s="10">
        <v>19.398950131233601</v>
      </c>
      <c r="R53" s="10">
        <v>5.4161939394386378</v>
      </c>
      <c r="S53" s="10">
        <v>143</v>
      </c>
      <c r="T53" s="10">
        <v>1</v>
      </c>
      <c r="U53" s="10">
        <v>23</v>
      </c>
      <c r="V53" s="10">
        <v>2</v>
      </c>
      <c r="W53" s="10">
        <v>238</v>
      </c>
      <c r="X53" s="10">
        <v>1</v>
      </c>
      <c r="Y53" s="10">
        <v>17</v>
      </c>
      <c r="Z53" s="10">
        <v>5</v>
      </c>
      <c r="AA53" s="10">
        <v>74</v>
      </c>
      <c r="AB53" s="11">
        <v>1</v>
      </c>
      <c r="AC53" s="10">
        <v>20.211267605633807</v>
      </c>
      <c r="AD53" s="10">
        <v>7.3967473410522979</v>
      </c>
      <c r="AE53" s="10">
        <v>24</v>
      </c>
      <c r="AF53" s="11">
        <v>1</v>
      </c>
      <c r="AG53" s="10">
        <v>23.333333333333336</v>
      </c>
      <c r="AH53" s="10">
        <v>5.9466224733523925</v>
      </c>
      <c r="AI53" s="10">
        <v>50</v>
      </c>
      <c r="AJ53" s="11">
        <v>1</v>
      </c>
      <c r="AK53" s="10">
        <v>18.617021276595743</v>
      </c>
      <c r="AL53" s="10">
        <v>7.6087855155258906</v>
      </c>
    </row>
    <row r="54" spans="1:38" ht="15.75" x14ac:dyDescent="0.25">
      <c r="A54" s="45" t="s">
        <v>86</v>
      </c>
      <c r="B54" s="45"/>
      <c r="C54" s="10">
        <v>34513</v>
      </c>
      <c r="D54" s="11">
        <v>1</v>
      </c>
      <c r="E54" s="10">
        <v>6.3837684350824411</v>
      </c>
      <c r="F54" s="10">
        <v>9.6630230498007208</v>
      </c>
      <c r="G54" s="10">
        <v>31413</v>
      </c>
      <c r="H54" s="10">
        <v>1</v>
      </c>
      <c r="I54" s="10">
        <v>4</v>
      </c>
      <c r="J54" s="10">
        <v>7</v>
      </c>
      <c r="K54" s="10">
        <v>3100</v>
      </c>
      <c r="L54" s="10">
        <v>1</v>
      </c>
      <c r="M54" s="10">
        <v>27</v>
      </c>
      <c r="N54" s="10">
        <v>4</v>
      </c>
      <c r="O54" s="10">
        <v>381</v>
      </c>
      <c r="P54" s="11">
        <v>1</v>
      </c>
      <c r="Q54" s="10">
        <v>21.18372703412075</v>
      </c>
      <c r="R54" s="10">
        <v>6.9806384694441102</v>
      </c>
      <c r="S54" s="10">
        <v>143</v>
      </c>
      <c r="T54" s="10">
        <v>1</v>
      </c>
      <c r="U54" s="10">
        <v>15</v>
      </c>
      <c r="V54" s="10">
        <v>6</v>
      </c>
      <c r="W54" s="10">
        <v>238</v>
      </c>
      <c r="X54" s="10">
        <v>1</v>
      </c>
      <c r="Y54" s="10">
        <v>25</v>
      </c>
      <c r="Z54" s="10">
        <v>4</v>
      </c>
      <c r="AA54" s="10">
        <v>74</v>
      </c>
      <c r="AB54" s="11">
        <v>1</v>
      </c>
      <c r="AC54" s="10">
        <v>21.932432432432428</v>
      </c>
      <c r="AD54" s="10">
        <v>5.2897706428801046</v>
      </c>
      <c r="AE54" s="10">
        <v>24</v>
      </c>
      <c r="AF54" s="11">
        <v>1</v>
      </c>
      <c r="AG54" s="10">
        <v>16.958333333333339</v>
      </c>
      <c r="AH54" s="10">
        <v>4.7865678605925934</v>
      </c>
      <c r="AI54" s="10">
        <v>50</v>
      </c>
      <c r="AJ54" s="11">
        <v>1</v>
      </c>
      <c r="AK54" s="10">
        <v>24.319999999999993</v>
      </c>
      <c r="AL54" s="10">
        <v>3.6052116471031468</v>
      </c>
    </row>
    <row r="56" spans="1:38" x14ac:dyDescent="0.25">
      <c r="A56" s="9" t="s">
        <v>124</v>
      </c>
    </row>
    <row r="57" spans="1:38" x14ac:dyDescent="0.25">
      <c r="A57" s="9" t="s">
        <v>144</v>
      </c>
    </row>
    <row r="58" spans="1:38" x14ac:dyDescent="0.25">
      <c r="A58" s="9" t="s">
        <v>275</v>
      </c>
    </row>
    <row r="59" spans="1:38" x14ac:dyDescent="0.25">
      <c r="A59" s="9" t="s">
        <v>143</v>
      </c>
    </row>
    <row r="60" spans="1:38" x14ac:dyDescent="0.25">
      <c r="A60" s="9" t="s">
        <v>277</v>
      </c>
    </row>
    <row r="61" spans="1:38" x14ac:dyDescent="0.25">
      <c r="A61" s="9" t="s">
        <v>278</v>
      </c>
    </row>
    <row r="62" spans="1:38" x14ac:dyDescent="0.25">
      <c r="A62" s="20"/>
    </row>
    <row r="63" spans="1:38" x14ac:dyDescent="0.25">
      <c r="A63" s="20"/>
    </row>
  </sheetData>
  <mergeCells count="28">
    <mergeCell ref="A9:B9"/>
    <mergeCell ref="A3:B5"/>
    <mergeCell ref="C3:N3"/>
    <mergeCell ref="O3:Z3"/>
    <mergeCell ref="AA3:AL3"/>
    <mergeCell ref="C4:F4"/>
    <mergeCell ref="G4:J4"/>
    <mergeCell ref="K4:N4"/>
    <mergeCell ref="O4:R4"/>
    <mergeCell ref="S4:V4"/>
    <mergeCell ref="W4:Z4"/>
    <mergeCell ref="AA4:AD4"/>
    <mergeCell ref="AE4:AH4"/>
    <mergeCell ref="AI4:AL4"/>
    <mergeCell ref="A6:B6"/>
    <mergeCell ref="A7:A8"/>
    <mergeCell ref="A54:B54"/>
    <mergeCell ref="A10:A12"/>
    <mergeCell ref="A13:A19"/>
    <mergeCell ref="A20:A26"/>
    <mergeCell ref="A27:A32"/>
    <mergeCell ref="A33:A35"/>
    <mergeCell ref="A36:A39"/>
    <mergeCell ref="A40:A42"/>
    <mergeCell ref="A43:A46"/>
    <mergeCell ref="A47:B47"/>
    <mergeCell ref="A48:A52"/>
    <mergeCell ref="A53:B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A93D-D903-43A5-8877-50AF24F8BAF2}">
  <dimension ref="A1:I19"/>
  <sheetViews>
    <sheetView workbookViewId="0"/>
  </sheetViews>
  <sheetFormatPr baseColWidth="10" defaultColWidth="9.140625" defaultRowHeight="15" x14ac:dyDescent="0.25"/>
  <cols>
    <col min="1" max="1" width="26.140625" style="18" customWidth="1"/>
    <col min="2" max="2" width="7.28515625" style="18" bestFit="1" customWidth="1"/>
    <col min="3" max="3" width="6" style="18" bestFit="1" customWidth="1"/>
    <col min="4" max="4" width="17.7109375" style="18" bestFit="1" customWidth="1"/>
    <col min="5" max="5" width="13.7109375" style="18" bestFit="1" customWidth="1"/>
    <col min="6" max="6" width="13.5703125" style="18" bestFit="1" customWidth="1"/>
    <col min="7" max="7" width="38.85546875" style="18" bestFit="1" customWidth="1"/>
    <col min="8" max="8" width="8" style="18" bestFit="1" customWidth="1"/>
    <col min="9" max="9" width="8.28515625" style="18" bestFit="1" customWidth="1"/>
    <col min="10" max="16384" width="9.140625" style="18"/>
  </cols>
  <sheetData>
    <row r="1" spans="1:9" ht="15.75" x14ac:dyDescent="0.25">
      <c r="A1" s="36" t="s">
        <v>226</v>
      </c>
      <c r="B1" s="23"/>
      <c r="H1" s="25"/>
      <c r="I1" s="25"/>
    </row>
    <row r="2" spans="1:9" x14ac:dyDescent="0.25">
      <c r="A2" s="27"/>
      <c r="B2" s="29"/>
      <c r="H2" s="25"/>
      <c r="I2" s="25"/>
    </row>
    <row r="3" spans="1:9" x14ac:dyDescent="0.25">
      <c r="A3" s="23" t="s">
        <v>1</v>
      </c>
      <c r="B3" s="23" t="s">
        <v>87</v>
      </c>
      <c r="C3" s="23" t="s">
        <v>88</v>
      </c>
      <c r="D3" s="23" t="s">
        <v>89</v>
      </c>
      <c r="E3" s="23" t="s">
        <v>90</v>
      </c>
      <c r="F3" s="23" t="s">
        <v>91</v>
      </c>
      <c r="G3" s="23" t="s">
        <v>92</v>
      </c>
      <c r="H3" s="24" t="s">
        <v>93</v>
      </c>
      <c r="I3" s="24" t="s">
        <v>94</v>
      </c>
    </row>
    <row r="4" spans="1:9" x14ac:dyDescent="0.25">
      <c r="A4" s="23" t="s">
        <v>95</v>
      </c>
      <c r="B4" s="23" t="s">
        <v>96</v>
      </c>
      <c r="C4" s="18">
        <v>34513</v>
      </c>
      <c r="D4" s="18" t="s">
        <v>97</v>
      </c>
      <c r="E4" s="18">
        <v>96</v>
      </c>
      <c r="F4" s="18">
        <v>87</v>
      </c>
      <c r="G4" s="26">
        <f>1898/34513*100</f>
        <v>5.4993770463303688</v>
      </c>
      <c r="H4" s="26" t="s">
        <v>98</v>
      </c>
      <c r="I4" s="26" t="s">
        <v>99</v>
      </c>
    </row>
    <row r="5" spans="1:9" x14ac:dyDescent="0.25">
      <c r="A5" s="23" t="s">
        <v>100</v>
      </c>
      <c r="B5" s="23" t="s">
        <v>96</v>
      </c>
      <c r="C5" s="18">
        <v>11300</v>
      </c>
      <c r="D5" s="18" t="s">
        <v>101</v>
      </c>
      <c r="E5" s="18">
        <v>96</v>
      </c>
      <c r="F5" s="18">
        <v>69</v>
      </c>
      <c r="G5" s="26">
        <f>1440/9860*100</f>
        <v>14.604462474645031</v>
      </c>
      <c r="H5" s="26" t="s">
        <v>102</v>
      </c>
      <c r="I5" s="26" t="s">
        <v>103</v>
      </c>
    </row>
    <row r="6" spans="1:9" x14ac:dyDescent="0.25">
      <c r="A6" s="23" t="s">
        <v>104</v>
      </c>
      <c r="B6" s="23" t="s">
        <v>96</v>
      </c>
      <c r="C6" s="18">
        <v>4850</v>
      </c>
      <c r="D6" s="18" t="s">
        <v>105</v>
      </c>
      <c r="E6" s="18">
        <v>96</v>
      </c>
      <c r="F6" s="18">
        <v>84</v>
      </c>
      <c r="G6" s="26">
        <f>458/7358*100</f>
        <v>6.2245175319380266</v>
      </c>
      <c r="H6" s="26" t="s">
        <v>106</v>
      </c>
      <c r="I6" s="26" t="s">
        <v>99</v>
      </c>
    </row>
    <row r="7" spans="1:9" x14ac:dyDescent="0.25">
      <c r="A7" s="23" t="s">
        <v>29</v>
      </c>
      <c r="B7" s="23" t="s">
        <v>96</v>
      </c>
      <c r="C7" s="18">
        <v>381</v>
      </c>
      <c r="D7" s="18" t="s">
        <v>107</v>
      </c>
      <c r="E7" s="18">
        <v>92</v>
      </c>
      <c r="F7" s="18">
        <v>66</v>
      </c>
      <c r="G7" s="26">
        <f>238/381*100</f>
        <v>62.467191601049862</v>
      </c>
      <c r="H7" s="26" t="s">
        <v>108</v>
      </c>
      <c r="I7" s="26" t="s">
        <v>109</v>
      </c>
    </row>
    <row r="8" spans="1:9" x14ac:dyDescent="0.25">
      <c r="A8" s="23" t="s">
        <v>30</v>
      </c>
      <c r="B8" s="23" t="s">
        <v>96</v>
      </c>
      <c r="C8" s="18">
        <v>74</v>
      </c>
      <c r="D8" s="18" t="s">
        <v>110</v>
      </c>
      <c r="E8" s="18">
        <v>94</v>
      </c>
      <c r="F8" s="18">
        <v>52</v>
      </c>
      <c r="G8" s="26">
        <f>48/74*100</f>
        <v>64.86486486486487</v>
      </c>
      <c r="H8" s="26" t="s">
        <v>111</v>
      </c>
      <c r="I8" s="26" t="s">
        <v>112</v>
      </c>
    </row>
    <row r="9" spans="1:9" x14ac:dyDescent="0.25">
      <c r="A9" s="23" t="s">
        <v>95</v>
      </c>
      <c r="B9" s="23" t="s">
        <v>113</v>
      </c>
      <c r="C9" s="18">
        <v>34513</v>
      </c>
      <c r="D9" s="18" t="s">
        <v>97</v>
      </c>
      <c r="E9" s="18">
        <v>83</v>
      </c>
      <c r="F9" s="18">
        <v>92</v>
      </c>
      <c r="G9" s="26">
        <f>1898/34513*100</f>
        <v>5.4993770463303688</v>
      </c>
      <c r="H9" s="26" t="s">
        <v>114</v>
      </c>
      <c r="I9" s="26" t="s">
        <v>115</v>
      </c>
    </row>
    <row r="10" spans="1:9" x14ac:dyDescent="0.25">
      <c r="A10" s="23" t="s">
        <v>100</v>
      </c>
      <c r="B10" s="23" t="s">
        <v>113</v>
      </c>
      <c r="C10" s="18">
        <v>11300</v>
      </c>
      <c r="D10" s="18" t="s">
        <v>101</v>
      </c>
      <c r="E10" s="18">
        <v>83</v>
      </c>
      <c r="F10" s="18">
        <v>81</v>
      </c>
      <c r="G10" s="26">
        <f>1440/9860*100</f>
        <v>14.604462474645031</v>
      </c>
      <c r="H10" s="26" t="s">
        <v>116</v>
      </c>
      <c r="I10" s="26" t="s">
        <v>117</v>
      </c>
    </row>
    <row r="11" spans="1:9" x14ac:dyDescent="0.25">
      <c r="A11" s="23" t="s">
        <v>104</v>
      </c>
      <c r="B11" s="23" t="s">
        <v>113</v>
      </c>
      <c r="C11" s="18">
        <v>4850</v>
      </c>
      <c r="D11" s="18" t="s">
        <v>105</v>
      </c>
      <c r="E11" s="18">
        <v>83</v>
      </c>
      <c r="F11" s="18">
        <v>90</v>
      </c>
      <c r="G11" s="26">
        <f>458/7358*100</f>
        <v>6.2245175319380266</v>
      </c>
      <c r="H11" s="26" t="s">
        <v>118</v>
      </c>
      <c r="I11" s="26" t="s">
        <v>119</v>
      </c>
    </row>
    <row r="12" spans="1:9" x14ac:dyDescent="0.25">
      <c r="A12" s="23" t="s">
        <v>29</v>
      </c>
      <c r="B12" s="23" t="s">
        <v>113</v>
      </c>
      <c r="C12" s="18">
        <v>381</v>
      </c>
      <c r="D12" s="18" t="s">
        <v>107</v>
      </c>
      <c r="E12" s="18">
        <v>80</v>
      </c>
      <c r="F12" s="18">
        <v>87</v>
      </c>
      <c r="G12" s="26">
        <f>238/381*100</f>
        <v>62.467191601049862</v>
      </c>
      <c r="H12" s="26" t="s">
        <v>120</v>
      </c>
      <c r="I12" s="26" t="s">
        <v>121</v>
      </c>
    </row>
    <row r="13" spans="1:9" x14ac:dyDescent="0.25">
      <c r="A13" s="23" t="s">
        <v>30</v>
      </c>
      <c r="B13" s="23" t="s">
        <v>113</v>
      </c>
      <c r="C13" s="18">
        <v>74</v>
      </c>
      <c r="D13" s="18" t="s">
        <v>110</v>
      </c>
      <c r="E13" s="18">
        <v>71</v>
      </c>
      <c r="F13" s="18">
        <v>88</v>
      </c>
      <c r="G13" s="26">
        <f>48/74*100</f>
        <v>64.86486486486487</v>
      </c>
      <c r="H13" s="26" t="s">
        <v>122</v>
      </c>
      <c r="I13" s="26" t="s">
        <v>123</v>
      </c>
    </row>
    <row r="14" spans="1:9" x14ac:dyDescent="0.25">
      <c r="A14" s="29"/>
      <c r="B14" s="29"/>
      <c r="G14" s="26"/>
      <c r="H14" s="26"/>
      <c r="I14" s="26"/>
    </row>
    <row r="15" spans="1:9" x14ac:dyDescent="0.25">
      <c r="A15" s="34" t="s">
        <v>124</v>
      </c>
      <c r="B15" s="27"/>
      <c r="H15" s="25"/>
      <c r="I15" s="25"/>
    </row>
    <row r="16" spans="1:9" x14ac:dyDescent="0.25">
      <c r="A16" s="34" t="s">
        <v>125</v>
      </c>
      <c r="B16" s="27"/>
      <c r="H16" s="25"/>
      <c r="I16" s="25"/>
    </row>
    <row r="17" spans="1:9" x14ac:dyDescent="0.25">
      <c r="A17" s="34" t="s">
        <v>126</v>
      </c>
      <c r="B17" s="27"/>
      <c r="H17" s="25"/>
      <c r="I17" s="25"/>
    </row>
    <row r="18" spans="1:9" x14ac:dyDescent="0.25">
      <c r="A18" s="34" t="s">
        <v>127</v>
      </c>
      <c r="B18" s="27"/>
      <c r="H18" s="25"/>
      <c r="I18" s="25"/>
    </row>
    <row r="19" spans="1:9" x14ac:dyDescent="0.2">
      <c r="A19" s="9" t="s">
        <v>277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861F-70D4-484D-A56A-DD56F4245538}">
  <dimension ref="A1:H29"/>
  <sheetViews>
    <sheetView workbookViewId="0"/>
  </sheetViews>
  <sheetFormatPr baseColWidth="10" defaultColWidth="10.85546875" defaultRowHeight="15" x14ac:dyDescent="0.25"/>
  <sheetData>
    <row r="1" spans="1:8" ht="15.75" x14ac:dyDescent="0.25">
      <c r="A1" s="36" t="s">
        <v>276</v>
      </c>
      <c r="B1" s="24"/>
      <c r="C1" s="25"/>
      <c r="D1" s="25"/>
      <c r="E1" s="18"/>
      <c r="F1" s="18"/>
      <c r="G1" s="18"/>
      <c r="H1" s="18"/>
    </row>
    <row r="2" spans="1:8" x14ac:dyDescent="0.25">
      <c r="A2" s="29"/>
      <c r="B2" s="24"/>
      <c r="C2" s="25"/>
      <c r="D2" s="25"/>
      <c r="E2" s="18"/>
      <c r="F2" s="18"/>
      <c r="G2" s="18"/>
      <c r="H2" s="18"/>
    </row>
    <row r="3" spans="1:8" ht="15.75" x14ac:dyDescent="0.25">
      <c r="A3" s="46" t="s">
        <v>76</v>
      </c>
      <c r="B3" s="46"/>
      <c r="C3" s="46"/>
      <c r="D3" s="46"/>
      <c r="E3" s="46" t="s">
        <v>77</v>
      </c>
      <c r="F3" s="46"/>
      <c r="G3" s="46"/>
      <c r="H3" s="46"/>
    </row>
    <row r="4" spans="1:8" ht="15.75" x14ac:dyDescent="0.25">
      <c r="A4" s="36" t="s">
        <v>87</v>
      </c>
      <c r="B4" s="36" t="s">
        <v>145</v>
      </c>
      <c r="C4" s="36" t="s">
        <v>146</v>
      </c>
      <c r="D4" s="36" t="s">
        <v>147</v>
      </c>
      <c r="E4" s="36" t="s">
        <v>87</v>
      </c>
      <c r="F4" s="36" t="s">
        <v>145</v>
      </c>
      <c r="G4" s="36" t="s">
        <v>146</v>
      </c>
      <c r="H4" s="36" t="s">
        <v>147</v>
      </c>
    </row>
    <row r="5" spans="1:8" ht="15.75" x14ac:dyDescent="0.25">
      <c r="A5" s="4" t="s">
        <v>148</v>
      </c>
      <c r="B5" s="4">
        <v>0.99199999999999999</v>
      </c>
      <c r="C5" s="4">
        <v>0.89500000000000002</v>
      </c>
      <c r="D5" s="4">
        <v>9.6000000000000002E-2</v>
      </c>
      <c r="E5" s="4" t="s">
        <v>148</v>
      </c>
      <c r="F5" s="4">
        <v>0.996</v>
      </c>
      <c r="G5" s="4">
        <v>0.91</v>
      </c>
      <c r="H5" s="4">
        <v>8.5999999999999993E-2</v>
      </c>
    </row>
    <row r="6" spans="1:8" ht="15.75" x14ac:dyDescent="0.25">
      <c r="A6" s="4" t="s">
        <v>152</v>
      </c>
      <c r="B6" s="4">
        <v>0.99099999999999999</v>
      </c>
      <c r="C6" s="4">
        <v>0.876</v>
      </c>
      <c r="D6" s="4">
        <v>0.115</v>
      </c>
      <c r="E6" s="4" t="s">
        <v>152</v>
      </c>
      <c r="F6" s="4">
        <v>0.996</v>
      </c>
      <c r="G6" s="4">
        <v>0.89300000000000002</v>
      </c>
      <c r="H6" s="4">
        <v>0.10299999999999999</v>
      </c>
    </row>
    <row r="7" spans="1:8" ht="15.75" x14ac:dyDescent="0.25">
      <c r="A7" s="4" t="s">
        <v>155</v>
      </c>
      <c r="B7" s="4">
        <v>0.98899999999999999</v>
      </c>
      <c r="C7" s="4">
        <v>0.84399999999999997</v>
      </c>
      <c r="D7" s="4">
        <v>0.14499999999999999</v>
      </c>
      <c r="E7" s="4" t="s">
        <v>155</v>
      </c>
      <c r="F7" s="4">
        <v>0.99299999999999999</v>
      </c>
      <c r="G7" s="4">
        <v>0.86399999999999999</v>
      </c>
      <c r="H7" s="4">
        <v>0.129</v>
      </c>
    </row>
    <row r="8" spans="1:8" ht="15.75" x14ac:dyDescent="0.25">
      <c r="A8" s="4" t="s">
        <v>159</v>
      </c>
      <c r="B8" s="4">
        <v>0.98499999999999999</v>
      </c>
      <c r="C8" s="4">
        <v>0.81100000000000005</v>
      </c>
      <c r="D8" s="4">
        <v>0.17499999999999999</v>
      </c>
      <c r="E8" s="4" t="s">
        <v>159</v>
      </c>
      <c r="F8" s="4">
        <v>0.99299999999999999</v>
      </c>
      <c r="G8" s="4">
        <v>0.83399999999999996</v>
      </c>
      <c r="H8" s="4">
        <v>0.159</v>
      </c>
    </row>
    <row r="9" spans="1:8" ht="15.75" x14ac:dyDescent="0.25">
      <c r="A9" s="4" t="s">
        <v>163</v>
      </c>
      <c r="B9" s="4">
        <v>0.98299999999999998</v>
      </c>
      <c r="C9" s="4">
        <v>0.77600000000000002</v>
      </c>
      <c r="D9" s="4">
        <v>0.20699999999999999</v>
      </c>
      <c r="E9" s="4" t="s">
        <v>163</v>
      </c>
      <c r="F9" s="4">
        <v>0.99099999999999999</v>
      </c>
      <c r="G9" s="4">
        <v>0.80600000000000005</v>
      </c>
      <c r="H9" s="4">
        <v>0.185</v>
      </c>
    </row>
    <row r="10" spans="1:8" ht="15.75" x14ac:dyDescent="0.25">
      <c r="A10" s="4" t="s">
        <v>167</v>
      </c>
      <c r="B10" s="4">
        <v>0.97799999999999998</v>
      </c>
      <c r="C10" s="4">
        <v>0.74299999999999999</v>
      </c>
      <c r="D10" s="4">
        <v>0.23400000000000001</v>
      </c>
      <c r="E10" s="4" t="s">
        <v>167</v>
      </c>
      <c r="F10" s="4">
        <v>0.98499999999999999</v>
      </c>
      <c r="G10" s="4">
        <v>0.77200000000000002</v>
      </c>
      <c r="H10" s="4">
        <v>0.21299999999999999</v>
      </c>
    </row>
    <row r="11" spans="1:8" ht="15.75" x14ac:dyDescent="0.25">
      <c r="A11" s="4" t="s">
        <v>171</v>
      </c>
      <c r="B11" s="4">
        <v>0.97199999999999998</v>
      </c>
      <c r="C11" s="4">
        <v>0.69799999999999995</v>
      </c>
      <c r="D11" s="4">
        <v>0.27300000000000002</v>
      </c>
      <c r="E11" s="4" t="s">
        <v>171</v>
      </c>
      <c r="F11" s="4">
        <v>0.97399999999999998</v>
      </c>
      <c r="G11" s="4">
        <v>0.73</v>
      </c>
      <c r="H11" s="4">
        <v>0.24399999999999999</v>
      </c>
    </row>
    <row r="12" spans="1:8" ht="15.75" x14ac:dyDescent="0.25">
      <c r="A12" s="4" t="s">
        <v>96</v>
      </c>
      <c r="B12" s="4">
        <v>0.96299999999999997</v>
      </c>
      <c r="C12" s="4">
        <v>0.65300000000000002</v>
      </c>
      <c r="D12" s="4">
        <v>0.31</v>
      </c>
      <c r="E12" s="4" t="s">
        <v>96</v>
      </c>
      <c r="F12" s="4">
        <v>0.96099999999999997</v>
      </c>
      <c r="G12" s="4">
        <v>0.67900000000000005</v>
      </c>
      <c r="H12" s="4">
        <v>0.28100000000000003</v>
      </c>
    </row>
    <row r="13" spans="1:8" ht="15.75" x14ac:dyDescent="0.25">
      <c r="A13" s="4" t="s">
        <v>178</v>
      </c>
      <c r="B13" s="4">
        <v>0.94899999999999995</v>
      </c>
      <c r="C13" s="4">
        <v>0.60199999999999998</v>
      </c>
      <c r="D13" s="4">
        <v>0.34599999999999997</v>
      </c>
      <c r="E13" s="4" t="s">
        <v>178</v>
      </c>
      <c r="F13" s="4">
        <v>0.94299999999999995</v>
      </c>
      <c r="G13" s="4">
        <v>0.63500000000000001</v>
      </c>
      <c r="H13" s="4">
        <v>0.308</v>
      </c>
    </row>
    <row r="14" spans="1:8" ht="15.75" x14ac:dyDescent="0.25">
      <c r="A14" s="4" t="s">
        <v>182</v>
      </c>
      <c r="B14" s="4">
        <v>0.93400000000000005</v>
      </c>
      <c r="C14" s="4">
        <v>0.55300000000000005</v>
      </c>
      <c r="D14" s="4">
        <v>0.38100000000000001</v>
      </c>
      <c r="E14" s="4" t="s">
        <v>182</v>
      </c>
      <c r="F14" s="4">
        <v>0.92100000000000004</v>
      </c>
      <c r="G14" s="4">
        <v>0.59299999999999997</v>
      </c>
      <c r="H14" s="4">
        <v>0.32900000000000001</v>
      </c>
    </row>
    <row r="15" spans="1:8" ht="15.75" x14ac:dyDescent="0.25">
      <c r="A15" s="4" t="s">
        <v>186</v>
      </c>
      <c r="B15" s="4">
        <v>0.90600000000000003</v>
      </c>
      <c r="C15" s="4">
        <v>0.497</v>
      </c>
      <c r="D15" s="4">
        <v>0.40899999999999997</v>
      </c>
      <c r="E15" s="4" t="s">
        <v>186</v>
      </c>
      <c r="F15" s="4">
        <v>0.89700000000000002</v>
      </c>
      <c r="G15" s="4">
        <v>0.54100000000000004</v>
      </c>
      <c r="H15" s="4">
        <v>0.35599999999999998</v>
      </c>
    </row>
    <row r="16" spans="1:8" ht="15.75" x14ac:dyDescent="0.25">
      <c r="A16" s="4" t="s">
        <v>189</v>
      </c>
      <c r="B16" s="4">
        <v>0.86699999999999999</v>
      </c>
      <c r="C16" s="4">
        <v>0.45</v>
      </c>
      <c r="D16" s="4">
        <v>0.41699999999999998</v>
      </c>
      <c r="E16" s="4" t="s">
        <v>189</v>
      </c>
      <c r="F16" s="4">
        <v>0.86499999999999999</v>
      </c>
      <c r="G16" s="4">
        <v>0.49199999999999999</v>
      </c>
      <c r="H16" s="4">
        <v>0.373</v>
      </c>
    </row>
    <row r="17" spans="1:8" ht="15.75" x14ac:dyDescent="0.25">
      <c r="A17" s="4" t="s">
        <v>113</v>
      </c>
      <c r="B17" s="4">
        <v>0.83299999999999996</v>
      </c>
      <c r="C17" s="4">
        <v>0.40899999999999997</v>
      </c>
      <c r="D17" s="4">
        <v>0.42399999999999999</v>
      </c>
      <c r="E17" s="4" t="s">
        <v>113</v>
      </c>
      <c r="F17" s="4">
        <v>0.83</v>
      </c>
      <c r="G17" s="4">
        <v>0.44500000000000001</v>
      </c>
      <c r="H17" s="4">
        <v>0.38400000000000001</v>
      </c>
    </row>
    <row r="18" spans="1:8" ht="15.75" x14ac:dyDescent="0.25">
      <c r="A18" s="4" t="s">
        <v>195</v>
      </c>
      <c r="B18" s="4">
        <v>0.78</v>
      </c>
      <c r="C18" s="4">
        <v>0.37</v>
      </c>
      <c r="D18" s="4">
        <v>0.41</v>
      </c>
      <c r="E18" s="4" t="s">
        <v>195</v>
      </c>
      <c r="F18" s="4">
        <v>0.78400000000000003</v>
      </c>
      <c r="G18" s="4">
        <v>0.40600000000000003</v>
      </c>
      <c r="H18" s="4">
        <v>0.377</v>
      </c>
    </row>
    <row r="19" spans="1:8" ht="15.75" x14ac:dyDescent="0.25">
      <c r="A19" s="4" t="s">
        <v>199</v>
      </c>
      <c r="B19" s="4">
        <v>0.72199999999999998</v>
      </c>
      <c r="C19" s="4">
        <v>0.32700000000000001</v>
      </c>
      <c r="D19" s="4">
        <v>0.39500000000000002</v>
      </c>
      <c r="E19" s="4" t="s">
        <v>199</v>
      </c>
      <c r="F19" s="4">
        <v>0.70099999999999996</v>
      </c>
      <c r="G19" s="4">
        <v>0.373</v>
      </c>
      <c r="H19" s="4">
        <v>0.32700000000000001</v>
      </c>
    </row>
    <row r="20" spans="1:8" ht="15.75" x14ac:dyDescent="0.25">
      <c r="A20" s="4" t="s">
        <v>203</v>
      </c>
      <c r="B20" s="4">
        <v>0.65500000000000003</v>
      </c>
      <c r="C20" s="4">
        <v>0.29099999999999998</v>
      </c>
      <c r="D20" s="4">
        <v>0.36399999999999999</v>
      </c>
      <c r="E20" s="4" t="s">
        <v>203</v>
      </c>
      <c r="F20" s="4">
        <v>0.624</v>
      </c>
      <c r="G20" s="4">
        <v>0.32500000000000001</v>
      </c>
      <c r="H20" s="4">
        <v>0.29899999999999999</v>
      </c>
    </row>
    <row r="21" spans="1:8" ht="15.75" x14ac:dyDescent="0.25">
      <c r="A21" s="4" t="s">
        <v>207</v>
      </c>
      <c r="B21" s="4">
        <v>0.56699999999999995</v>
      </c>
      <c r="C21" s="4">
        <v>0.26100000000000001</v>
      </c>
      <c r="D21" s="4">
        <v>0.307</v>
      </c>
      <c r="E21" s="4" t="s">
        <v>207</v>
      </c>
      <c r="F21" s="4">
        <v>0.52800000000000002</v>
      </c>
      <c r="G21" s="4">
        <v>0.29899999999999999</v>
      </c>
      <c r="H21" s="4">
        <v>0.23</v>
      </c>
    </row>
    <row r="22" spans="1:8" ht="15.75" x14ac:dyDescent="0.25">
      <c r="A22" s="4" t="s">
        <v>211</v>
      </c>
      <c r="B22" s="4">
        <v>0.44400000000000001</v>
      </c>
      <c r="C22" s="4">
        <v>0.23300000000000001</v>
      </c>
      <c r="D22" s="4">
        <v>0.21099999999999999</v>
      </c>
      <c r="E22" s="4" t="s">
        <v>211</v>
      </c>
      <c r="F22" s="4">
        <v>0.42799999999999999</v>
      </c>
      <c r="G22" s="4">
        <v>0.26600000000000001</v>
      </c>
      <c r="H22" s="4">
        <v>0.16200000000000001</v>
      </c>
    </row>
    <row r="23" spans="1:8" ht="15.75" x14ac:dyDescent="0.25">
      <c r="A23" s="4" t="s">
        <v>215</v>
      </c>
      <c r="B23" s="4">
        <v>0.33800000000000002</v>
      </c>
      <c r="C23" s="4">
        <v>0.20499999999999999</v>
      </c>
      <c r="D23" s="4">
        <v>0.13200000000000001</v>
      </c>
      <c r="E23" s="4" t="s">
        <v>215</v>
      </c>
      <c r="F23" s="4">
        <v>0.34899999999999998</v>
      </c>
      <c r="G23" s="4">
        <v>0.22900000000000001</v>
      </c>
      <c r="H23" s="4">
        <v>0.12</v>
      </c>
    </row>
    <row r="24" spans="1:8" ht="15.75" x14ac:dyDescent="0.25">
      <c r="A24" s="4" t="s">
        <v>219</v>
      </c>
      <c r="B24" s="4">
        <v>0.219</v>
      </c>
      <c r="C24" s="4">
        <v>0.17599999999999999</v>
      </c>
      <c r="D24" s="4">
        <v>4.2999999999999997E-2</v>
      </c>
      <c r="E24" s="4" t="s">
        <v>219</v>
      </c>
      <c r="F24" s="4">
        <v>0.23599999999999999</v>
      </c>
      <c r="G24" s="4">
        <v>0.192</v>
      </c>
      <c r="H24" s="4">
        <v>4.3999999999999997E-2</v>
      </c>
    </row>
    <row r="26" spans="1:8" x14ac:dyDescent="0.25">
      <c r="A26" s="9" t="s">
        <v>124</v>
      </c>
    </row>
    <row r="27" spans="1:8" x14ac:dyDescent="0.25">
      <c r="A27" s="9" t="s">
        <v>144</v>
      </c>
    </row>
    <row r="28" spans="1:8" x14ac:dyDescent="0.25">
      <c r="A28" s="9" t="s">
        <v>275</v>
      </c>
    </row>
    <row r="29" spans="1:8" x14ac:dyDescent="0.25">
      <c r="A29" s="9" t="s">
        <v>277</v>
      </c>
    </row>
  </sheetData>
  <mergeCells count="2">
    <mergeCell ref="A3:D3"/>
    <mergeCell ref="E3:H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3673-0E7A-4CB0-8FF2-7107622EEE2E}">
  <dimension ref="A1:P33"/>
  <sheetViews>
    <sheetView workbookViewId="0"/>
  </sheetViews>
  <sheetFormatPr baseColWidth="10" defaultColWidth="9.140625" defaultRowHeight="15" x14ac:dyDescent="0.25"/>
  <cols>
    <col min="1" max="1" width="28.42578125" customWidth="1"/>
    <col min="2" max="2" width="40.85546875" bestFit="1" customWidth="1"/>
    <col min="3" max="3" width="13.7109375" bestFit="1" customWidth="1"/>
    <col min="4" max="4" width="8" bestFit="1" customWidth="1"/>
    <col min="5" max="5" width="7" bestFit="1" customWidth="1"/>
    <col min="6" max="7" width="12" bestFit="1" customWidth="1"/>
    <col min="8" max="8" width="15.85546875" bestFit="1" customWidth="1"/>
    <col min="9" max="9" width="6.42578125" bestFit="1" customWidth="1"/>
    <col min="10" max="10" width="13.140625" bestFit="1" customWidth="1"/>
    <col min="11" max="11" width="6" bestFit="1" customWidth="1"/>
    <col min="12" max="12" width="8" bestFit="1" customWidth="1"/>
    <col min="13" max="13" width="12" bestFit="1" customWidth="1"/>
    <col min="14" max="14" width="6.7109375" bestFit="1" customWidth="1"/>
    <col min="15" max="15" width="15.85546875" bestFit="1" customWidth="1"/>
    <col min="16" max="16" width="6.42578125" bestFit="1" customWidth="1"/>
  </cols>
  <sheetData>
    <row r="1" spans="1:16" ht="15.75" x14ac:dyDescent="0.25">
      <c r="A1" s="37" t="s">
        <v>230</v>
      </c>
    </row>
    <row r="2" spans="1:16" x14ac:dyDescent="0.25">
      <c r="A2" s="17"/>
    </row>
    <row r="3" spans="1:16" ht="15.75" x14ac:dyDescent="0.25">
      <c r="A3" s="4"/>
      <c r="B3" s="2"/>
      <c r="C3" s="47" t="s">
        <v>128</v>
      </c>
      <c r="D3" s="47"/>
      <c r="E3" s="47"/>
      <c r="F3" s="47"/>
      <c r="G3" s="47"/>
      <c r="H3" s="47"/>
      <c r="I3" s="47"/>
      <c r="J3" s="47" t="s">
        <v>129</v>
      </c>
      <c r="K3" s="47"/>
      <c r="L3" s="47"/>
      <c r="M3" s="47"/>
      <c r="N3" s="47"/>
      <c r="O3" s="47"/>
      <c r="P3" s="47"/>
    </row>
    <row r="4" spans="1:16" ht="15.75" x14ac:dyDescent="0.25">
      <c r="A4" s="46" t="s">
        <v>95</v>
      </c>
      <c r="B4" s="36" t="s">
        <v>229</v>
      </c>
      <c r="C4" s="36" t="s">
        <v>130</v>
      </c>
      <c r="D4" s="36" t="s">
        <v>131</v>
      </c>
      <c r="E4" s="36" t="s">
        <v>132</v>
      </c>
      <c r="F4" s="36" t="s">
        <v>133</v>
      </c>
      <c r="G4" s="36" t="s">
        <v>273</v>
      </c>
      <c r="H4" s="36" t="s">
        <v>274</v>
      </c>
      <c r="I4" s="36"/>
      <c r="J4" s="36" t="s">
        <v>130</v>
      </c>
      <c r="K4" s="36" t="s">
        <v>131</v>
      </c>
      <c r="L4" s="36" t="s">
        <v>132</v>
      </c>
      <c r="M4" s="36" t="s">
        <v>133</v>
      </c>
      <c r="N4" s="36" t="s">
        <v>273</v>
      </c>
      <c r="O4" s="36" t="s">
        <v>274</v>
      </c>
      <c r="P4" s="36"/>
    </row>
    <row r="5" spans="1:16" ht="15.75" x14ac:dyDescent="0.25">
      <c r="A5" s="46"/>
      <c r="B5" s="36"/>
      <c r="C5" s="4"/>
      <c r="D5" s="4"/>
      <c r="E5" s="4"/>
      <c r="F5" s="4"/>
      <c r="G5" s="4"/>
      <c r="H5" s="36" t="s">
        <v>134</v>
      </c>
      <c r="I5" s="36" t="s">
        <v>135</v>
      </c>
      <c r="J5" s="36"/>
      <c r="K5" s="36"/>
      <c r="L5" s="36"/>
      <c r="M5" s="36"/>
      <c r="N5" s="36"/>
      <c r="O5" s="36" t="s">
        <v>134</v>
      </c>
      <c r="P5" s="36" t="s">
        <v>135</v>
      </c>
    </row>
    <row r="6" spans="1:16" ht="15.75" x14ac:dyDescent="0.25">
      <c r="A6" s="46"/>
      <c r="B6" s="36" t="s">
        <v>37</v>
      </c>
      <c r="C6" s="4">
        <v>-7.0000000000000001E-3</v>
      </c>
      <c r="D6" s="4">
        <v>1.2999999999999999E-2</v>
      </c>
      <c r="E6" s="4">
        <v>0.29699999999999999</v>
      </c>
      <c r="F6" s="4">
        <v>0.58599999999999997</v>
      </c>
      <c r="G6" s="4">
        <v>0.99299999999999999</v>
      </c>
      <c r="H6" s="4">
        <v>0.96899999999999997</v>
      </c>
      <c r="I6" s="4">
        <v>1.018</v>
      </c>
      <c r="J6" s="4">
        <v>1.2E-2</v>
      </c>
      <c r="K6" s="4">
        <v>2E-3</v>
      </c>
      <c r="L6" s="4">
        <v>24.666</v>
      </c>
      <c r="M6" s="38">
        <v>6.8182E-7</v>
      </c>
      <c r="N6" s="4">
        <v>1.012</v>
      </c>
      <c r="O6" s="4">
        <v>1.0069999999999999</v>
      </c>
      <c r="P6" s="4">
        <v>1.0169999999999999</v>
      </c>
    </row>
    <row r="7" spans="1:16" ht="15.75" x14ac:dyDescent="0.25">
      <c r="A7" s="46"/>
      <c r="B7" s="36" t="s">
        <v>40</v>
      </c>
      <c r="C7" s="4">
        <v>3.5999999999999997E-2</v>
      </c>
      <c r="D7" s="4">
        <v>0.28599999999999998</v>
      </c>
      <c r="E7" s="4">
        <v>1.6E-2</v>
      </c>
      <c r="F7" s="4">
        <v>0.90100000000000002</v>
      </c>
      <c r="G7" s="4">
        <v>1.036</v>
      </c>
      <c r="H7" s="4">
        <v>0.59199999999999997</v>
      </c>
      <c r="I7" s="4">
        <v>1.8129999999999999</v>
      </c>
      <c r="J7" s="4">
        <v>4.2999999999999997E-2</v>
      </c>
      <c r="K7" s="4">
        <v>5.0999999999999997E-2</v>
      </c>
      <c r="L7" s="4">
        <v>0.69</v>
      </c>
      <c r="M7" s="4">
        <v>0.40600000000000003</v>
      </c>
      <c r="N7" s="4">
        <v>1.044</v>
      </c>
      <c r="O7" s="4">
        <v>0.94399999999999995</v>
      </c>
      <c r="P7" s="4">
        <v>1.1539999999999999</v>
      </c>
    </row>
    <row r="8" spans="1:16" ht="15.75" x14ac:dyDescent="0.25">
      <c r="A8" s="46"/>
      <c r="B8" s="36" t="s">
        <v>85</v>
      </c>
      <c r="C8" s="4">
        <v>-6.8000000000000005E-2</v>
      </c>
      <c r="D8" s="4">
        <v>1.4999999999999999E-2</v>
      </c>
      <c r="E8" s="4">
        <v>21.667999999999999</v>
      </c>
      <c r="F8" s="4">
        <v>3.241601197E-6</v>
      </c>
      <c r="G8" s="4">
        <v>0.93400000000000005</v>
      </c>
      <c r="H8" s="4">
        <v>0.90800000000000003</v>
      </c>
      <c r="I8" s="4">
        <v>0.96099999999999997</v>
      </c>
      <c r="J8" s="4">
        <v>-3.5000000000000003E-2</v>
      </c>
      <c r="K8" s="4">
        <v>3.0000000000000001E-3</v>
      </c>
      <c r="L8" s="4">
        <v>129.31200000000001</v>
      </c>
      <c r="M8" s="38">
        <v>5.7952000000000002E-30</v>
      </c>
      <c r="N8" s="4">
        <v>0.96599999999999997</v>
      </c>
      <c r="O8" s="4">
        <v>0.96</v>
      </c>
      <c r="P8" s="4">
        <v>0.97099999999999997</v>
      </c>
    </row>
    <row r="9" spans="1:16" ht="15.75" x14ac:dyDescent="0.25">
      <c r="A9" s="46"/>
      <c r="B9" s="36" t="s">
        <v>136</v>
      </c>
      <c r="C9" s="4">
        <v>-0.15</v>
      </c>
      <c r="D9" s="4">
        <v>0.47899999999999998</v>
      </c>
      <c r="E9" s="4">
        <v>9.9000000000000005E-2</v>
      </c>
      <c r="F9" s="4">
        <v>0.753</v>
      </c>
      <c r="G9" s="4">
        <v>0.86</v>
      </c>
      <c r="H9" s="4">
        <v>0.33700000000000002</v>
      </c>
      <c r="I9" s="4">
        <v>2.1989999999999998</v>
      </c>
      <c r="J9" s="4">
        <v>1.7000000000000001E-2</v>
      </c>
      <c r="K9" s="4">
        <v>8.7999999999999995E-2</v>
      </c>
      <c r="L9" s="4">
        <v>3.9E-2</v>
      </c>
      <c r="M9" s="4">
        <v>0.84299999999999997</v>
      </c>
      <c r="N9" s="4">
        <v>1.018</v>
      </c>
      <c r="O9" s="4">
        <v>0.85699999999999998</v>
      </c>
      <c r="P9" s="4">
        <v>1.2090000000000001</v>
      </c>
    </row>
    <row r="10" spans="1:16" ht="15.75" x14ac:dyDescent="0.25">
      <c r="A10" s="46"/>
      <c r="B10" s="36" t="s">
        <v>137</v>
      </c>
      <c r="C10" s="4">
        <v>-0.27600000000000002</v>
      </c>
      <c r="D10" s="4">
        <v>0.32200000000000001</v>
      </c>
      <c r="E10" s="4">
        <v>0.73399999999999999</v>
      </c>
      <c r="F10" s="4">
        <v>0.39200000000000002</v>
      </c>
      <c r="G10" s="4">
        <v>0.75900000000000001</v>
      </c>
      <c r="H10" s="4">
        <v>0.40400000000000003</v>
      </c>
      <c r="I10" s="4">
        <v>1.4259999999999999</v>
      </c>
      <c r="J10" s="4">
        <v>0.32700000000000001</v>
      </c>
      <c r="K10" s="4">
        <v>6.7000000000000004E-2</v>
      </c>
      <c r="L10" s="4">
        <v>23.974</v>
      </c>
      <c r="M10" s="38">
        <v>9.7620999999999993E-7</v>
      </c>
      <c r="N10" s="4">
        <v>1.3859999999999999</v>
      </c>
      <c r="O10" s="4">
        <v>1.216</v>
      </c>
      <c r="P10" s="4">
        <v>1.58</v>
      </c>
    </row>
    <row r="11" spans="1:16" ht="15.75" x14ac:dyDescent="0.25">
      <c r="A11" s="46"/>
      <c r="B11" s="36" t="s">
        <v>55</v>
      </c>
      <c r="C11" s="4">
        <v>3.0000000000000001E-3</v>
      </c>
      <c r="D11" s="4">
        <v>0.34399999999999997</v>
      </c>
      <c r="E11" s="4">
        <v>0</v>
      </c>
      <c r="F11" s="4">
        <v>0.99299999999999999</v>
      </c>
      <c r="G11" s="4">
        <v>1.0029999999999999</v>
      </c>
      <c r="H11" s="4">
        <v>0.51100000000000001</v>
      </c>
      <c r="I11" s="4">
        <v>1.9670000000000001</v>
      </c>
      <c r="J11" s="4">
        <v>-0.245</v>
      </c>
      <c r="K11" s="4">
        <v>6.2E-2</v>
      </c>
      <c r="L11" s="4">
        <v>15.548</v>
      </c>
      <c r="M11" s="38">
        <v>8.0437944684000001E-5</v>
      </c>
      <c r="N11" s="4">
        <v>0.78300000000000003</v>
      </c>
      <c r="O11" s="4">
        <v>0.69299999999999995</v>
      </c>
      <c r="P11" s="4">
        <v>0.88400000000000001</v>
      </c>
    </row>
    <row r="12" spans="1:16" ht="15.75" x14ac:dyDescent="0.25">
      <c r="A12" s="46"/>
      <c r="B12" s="36" t="s">
        <v>138</v>
      </c>
      <c r="C12" s="4">
        <v>2.4E-2</v>
      </c>
      <c r="D12" s="4">
        <v>0.42399999999999999</v>
      </c>
      <c r="E12" s="4">
        <v>3.0000000000000001E-3</v>
      </c>
      <c r="F12" s="4">
        <v>0.95499999999999996</v>
      </c>
      <c r="G12" s="4">
        <v>1.024</v>
      </c>
      <c r="H12" s="4">
        <v>0.44600000000000001</v>
      </c>
      <c r="I12" s="4">
        <v>2.3519999999999999</v>
      </c>
      <c r="J12" s="4">
        <v>-0.79800000000000004</v>
      </c>
      <c r="K12" s="4">
        <v>0.08</v>
      </c>
      <c r="L12" s="4">
        <v>98.572000000000003</v>
      </c>
      <c r="M12" s="38">
        <v>3.1338999999999999E-23</v>
      </c>
      <c r="N12" s="4">
        <v>0.45</v>
      </c>
      <c r="O12" s="4">
        <v>0.38400000000000001</v>
      </c>
      <c r="P12" s="4">
        <v>0.52700000000000002</v>
      </c>
    </row>
    <row r="13" spans="1:16" ht="15.75" x14ac:dyDescent="0.25">
      <c r="A13" s="46"/>
      <c r="B13" s="36" t="s">
        <v>224</v>
      </c>
      <c r="C13" s="4">
        <v>15.305</v>
      </c>
      <c r="D13" s="4">
        <v>404.04700000000003</v>
      </c>
      <c r="E13" s="4">
        <v>1E-3</v>
      </c>
      <c r="F13" s="4">
        <v>0.97</v>
      </c>
      <c r="G13" s="4">
        <v>4432822.9939999999</v>
      </c>
      <c r="H13" s="4">
        <v>0</v>
      </c>
      <c r="I13" s="4" t="s">
        <v>139</v>
      </c>
      <c r="J13" s="4">
        <v>4.681</v>
      </c>
      <c r="K13" s="4">
        <v>0.27</v>
      </c>
      <c r="L13" s="4">
        <v>301.39600000000002</v>
      </c>
      <c r="M13" s="4">
        <v>1.6357999999999999E-67</v>
      </c>
      <c r="N13" s="4">
        <v>107.928</v>
      </c>
      <c r="O13" s="4">
        <v>63.621000000000002</v>
      </c>
      <c r="P13" s="4">
        <v>183.09200000000001</v>
      </c>
    </row>
    <row r="14" spans="1:16" ht="15.75" x14ac:dyDescent="0.25">
      <c r="A14" s="46"/>
      <c r="B14" s="36" t="s">
        <v>140</v>
      </c>
      <c r="C14" s="4">
        <v>-18.565999999999999</v>
      </c>
      <c r="D14" s="4">
        <v>404.04899999999998</v>
      </c>
      <c r="E14" s="4">
        <v>2E-3</v>
      </c>
      <c r="F14" s="4">
        <v>0.96299999999999997</v>
      </c>
      <c r="G14" s="4">
        <v>0</v>
      </c>
      <c r="H14" s="4"/>
      <c r="I14" s="4"/>
      <c r="J14" s="4">
        <v>-6.3150000000000004</v>
      </c>
      <c r="K14" s="4">
        <v>0.34399999999999997</v>
      </c>
      <c r="L14" s="4">
        <v>337.93700000000001</v>
      </c>
      <c r="M14" s="4">
        <v>1.7955999999999999E-75</v>
      </c>
      <c r="N14" s="4">
        <v>2E-3</v>
      </c>
      <c r="O14" s="4"/>
      <c r="P14" s="4"/>
    </row>
    <row r="15" spans="1:16" ht="15.75" x14ac:dyDescent="0.25">
      <c r="A15" s="46" t="s">
        <v>223</v>
      </c>
      <c r="B15" s="36" t="s">
        <v>37</v>
      </c>
      <c r="C15" s="4">
        <v>-1.2E-2</v>
      </c>
      <c r="D15" s="4">
        <v>1.2999999999999999E-2</v>
      </c>
      <c r="E15" s="4">
        <v>0.82</v>
      </c>
      <c r="F15" s="4">
        <v>0.36499999999999999</v>
      </c>
      <c r="G15" s="4">
        <v>0.98799999999999999</v>
      </c>
      <c r="H15" s="4">
        <v>0.96399999999999997</v>
      </c>
      <c r="I15" s="4">
        <v>1.014</v>
      </c>
      <c r="J15" s="4">
        <v>7.0000000000000001E-3</v>
      </c>
      <c r="K15" s="4">
        <v>2E-3</v>
      </c>
      <c r="L15" s="4">
        <v>6.9530000000000003</v>
      </c>
      <c r="M15" s="4">
        <v>8.0000000000000002E-3</v>
      </c>
      <c r="N15" s="4">
        <v>1.0069999999999999</v>
      </c>
      <c r="O15" s="4">
        <v>1.002</v>
      </c>
      <c r="P15" s="4">
        <v>1.0109999999999999</v>
      </c>
    </row>
    <row r="16" spans="1:16" ht="15.75" x14ac:dyDescent="0.25">
      <c r="A16" s="46"/>
      <c r="B16" s="36" t="s">
        <v>40</v>
      </c>
      <c r="C16" s="4">
        <v>2E-3</v>
      </c>
      <c r="D16" s="4">
        <v>0.28599999999999998</v>
      </c>
      <c r="E16" s="4">
        <v>0</v>
      </c>
      <c r="F16" s="4">
        <v>0.99399999999999999</v>
      </c>
      <c r="G16" s="4">
        <v>1.002</v>
      </c>
      <c r="H16" s="4">
        <v>0.57199999999999995</v>
      </c>
      <c r="I16" s="4">
        <v>1.7549999999999999</v>
      </c>
      <c r="J16" s="4">
        <v>8.9999999999999993E-3</v>
      </c>
      <c r="K16" s="4">
        <v>5.1999999999999998E-2</v>
      </c>
      <c r="L16" s="4">
        <v>0.03</v>
      </c>
      <c r="M16" s="4">
        <v>0.86299999999999999</v>
      </c>
      <c r="N16" s="4">
        <v>1.0089999999999999</v>
      </c>
      <c r="O16" s="4">
        <v>0.91100000000000003</v>
      </c>
      <c r="P16" s="4">
        <v>1.117</v>
      </c>
    </row>
    <row r="17" spans="1:16" ht="15.75" x14ac:dyDescent="0.25">
      <c r="A17" s="46"/>
      <c r="B17" s="36" t="s">
        <v>85</v>
      </c>
      <c r="C17" s="4">
        <v>-6.2E-2</v>
      </c>
      <c r="D17" s="4">
        <v>1.4999999999999999E-2</v>
      </c>
      <c r="E17" s="4">
        <v>16.567</v>
      </c>
      <c r="F17" s="4">
        <v>4.6961760347000002E-5</v>
      </c>
      <c r="G17" s="4">
        <v>0.94</v>
      </c>
      <c r="H17" s="4">
        <v>0.91200000000000003</v>
      </c>
      <c r="I17" s="4">
        <v>0.96799999999999997</v>
      </c>
      <c r="J17" s="4">
        <v>-2.5000000000000001E-2</v>
      </c>
      <c r="K17" s="4">
        <v>3.0000000000000001E-3</v>
      </c>
      <c r="L17" s="4">
        <v>60.165999999999997</v>
      </c>
      <c r="M17" s="38">
        <v>8.7182999999999997E-15</v>
      </c>
      <c r="N17" s="4">
        <v>0.97499999999999998</v>
      </c>
      <c r="O17" s="4">
        <v>0.96899999999999997</v>
      </c>
      <c r="P17" s="4">
        <v>0.98099999999999998</v>
      </c>
    </row>
    <row r="18" spans="1:16" ht="15.75" x14ac:dyDescent="0.25">
      <c r="A18" s="46"/>
      <c r="B18" s="36" t="s">
        <v>136</v>
      </c>
      <c r="C18" s="4">
        <v>-0.16400000000000001</v>
      </c>
      <c r="D18" s="4">
        <v>0.47899999999999998</v>
      </c>
      <c r="E18" s="4">
        <v>0.11799999999999999</v>
      </c>
      <c r="F18" s="4">
        <v>0.73199999999999998</v>
      </c>
      <c r="G18" s="4">
        <v>0.84799999999999998</v>
      </c>
      <c r="H18" s="4">
        <v>0.33200000000000002</v>
      </c>
      <c r="I18" s="4">
        <v>2.1709999999999998</v>
      </c>
      <c r="J18" s="4">
        <v>2.9000000000000001E-2</v>
      </c>
      <c r="K18" s="4">
        <v>8.8999999999999996E-2</v>
      </c>
      <c r="L18" s="4">
        <v>0.104</v>
      </c>
      <c r="M18" s="4">
        <v>0.747</v>
      </c>
      <c r="N18" s="4">
        <v>1.0289999999999999</v>
      </c>
      <c r="O18" s="4">
        <v>0.86499999999999999</v>
      </c>
      <c r="P18" s="4">
        <v>1.224</v>
      </c>
    </row>
    <row r="19" spans="1:16" ht="15.75" x14ac:dyDescent="0.25">
      <c r="A19" s="46"/>
      <c r="B19" s="36" t="s">
        <v>137</v>
      </c>
      <c r="C19" s="4">
        <v>-0.28000000000000003</v>
      </c>
      <c r="D19" s="4">
        <v>0.32200000000000001</v>
      </c>
      <c r="E19" s="4">
        <v>0.755</v>
      </c>
      <c r="F19" s="4">
        <v>0.38500000000000001</v>
      </c>
      <c r="G19" s="4">
        <v>0.75600000000000001</v>
      </c>
      <c r="H19" s="4">
        <v>0.40200000000000002</v>
      </c>
      <c r="I19" s="4">
        <v>1.421</v>
      </c>
      <c r="J19" s="4">
        <v>0.317</v>
      </c>
      <c r="K19" s="4">
        <v>6.7000000000000004E-2</v>
      </c>
      <c r="L19" s="4">
        <v>22.152000000000001</v>
      </c>
      <c r="M19" s="4">
        <v>2.5186918370000001E-6</v>
      </c>
      <c r="N19" s="4">
        <v>1.373</v>
      </c>
      <c r="O19" s="4">
        <v>1.2030000000000001</v>
      </c>
      <c r="P19" s="4">
        <v>1.5669999999999999</v>
      </c>
    </row>
    <row r="20" spans="1:16" ht="15.75" x14ac:dyDescent="0.25">
      <c r="A20" s="46"/>
      <c r="B20" s="36" t="s">
        <v>55</v>
      </c>
      <c r="C20" s="4">
        <v>5.0000000000000001E-3</v>
      </c>
      <c r="D20" s="4">
        <v>0.34399999999999997</v>
      </c>
      <c r="E20" s="4">
        <v>0</v>
      </c>
      <c r="F20" s="4">
        <v>0.98899999999999999</v>
      </c>
      <c r="G20" s="4">
        <v>1.0049999999999999</v>
      </c>
      <c r="H20" s="4">
        <v>0.51200000000000001</v>
      </c>
      <c r="I20" s="4">
        <v>1.972</v>
      </c>
      <c r="J20" s="4">
        <v>-0.23599999999999999</v>
      </c>
      <c r="K20" s="4">
        <v>6.3E-2</v>
      </c>
      <c r="L20" s="4">
        <v>14.125999999999999</v>
      </c>
      <c r="M20" s="4">
        <v>1.7098478076E-4</v>
      </c>
      <c r="N20" s="4">
        <v>0.79</v>
      </c>
      <c r="O20" s="4">
        <v>0.69899999999999995</v>
      </c>
      <c r="P20" s="4">
        <v>0.89300000000000002</v>
      </c>
    </row>
    <row r="21" spans="1:16" ht="15.75" x14ac:dyDescent="0.25">
      <c r="A21" s="46"/>
      <c r="B21" s="36" t="s">
        <v>138</v>
      </c>
      <c r="C21" s="4">
        <v>5.1999999999999998E-2</v>
      </c>
      <c r="D21" s="4">
        <v>0.42399999999999999</v>
      </c>
      <c r="E21" s="4">
        <v>1.4999999999999999E-2</v>
      </c>
      <c r="F21" s="4">
        <v>0.90200000000000002</v>
      </c>
      <c r="G21" s="4">
        <v>1.054</v>
      </c>
      <c r="H21" s="4">
        <v>0.45900000000000002</v>
      </c>
      <c r="I21" s="4">
        <v>2.4180000000000001</v>
      </c>
      <c r="J21" s="4">
        <v>-0.77300000000000002</v>
      </c>
      <c r="K21" s="4">
        <v>8.1000000000000003E-2</v>
      </c>
      <c r="L21" s="4">
        <v>90.566000000000003</v>
      </c>
      <c r="M21" s="38">
        <v>1.7892E-21</v>
      </c>
      <c r="N21" s="4">
        <v>0.46200000000000002</v>
      </c>
      <c r="O21" s="4">
        <v>0.39400000000000002</v>
      </c>
      <c r="P21" s="4">
        <v>0.54100000000000004</v>
      </c>
    </row>
    <row r="22" spans="1:16" ht="15.75" x14ac:dyDescent="0.25">
      <c r="A22" s="46"/>
      <c r="B22" s="36" t="s">
        <v>76</v>
      </c>
      <c r="C22" s="4">
        <v>0.52100000000000002</v>
      </c>
      <c r="D22" s="4">
        <v>0.32500000000000001</v>
      </c>
      <c r="E22" s="4">
        <v>2.5779999999999998</v>
      </c>
      <c r="F22" s="4">
        <v>0.108</v>
      </c>
      <c r="G22" s="4">
        <v>1.6839999999999999</v>
      </c>
      <c r="H22" s="4">
        <v>0.89100000000000001</v>
      </c>
      <c r="I22" s="4">
        <v>3.1829999999999998</v>
      </c>
      <c r="J22" s="4">
        <v>0.64800000000000002</v>
      </c>
      <c r="K22" s="4">
        <v>5.7000000000000002E-2</v>
      </c>
      <c r="L22" s="4">
        <v>131.22800000000001</v>
      </c>
      <c r="M22" s="38">
        <v>2.2069000000000001E-30</v>
      </c>
      <c r="N22" s="4">
        <v>1.911</v>
      </c>
      <c r="O22" s="4">
        <v>1.7110000000000001</v>
      </c>
      <c r="P22" s="4">
        <v>2.1360000000000001</v>
      </c>
    </row>
    <row r="23" spans="1:16" ht="15.75" x14ac:dyDescent="0.25">
      <c r="A23" s="46"/>
      <c r="B23" s="36" t="s">
        <v>140</v>
      </c>
      <c r="C23" s="4">
        <v>-3.3690000000000002</v>
      </c>
      <c r="D23" s="4">
        <v>1.083</v>
      </c>
      <c r="E23" s="4">
        <v>9.6859999999999999</v>
      </c>
      <c r="F23" s="4">
        <v>2E-3</v>
      </c>
      <c r="G23" s="4">
        <v>3.4000000000000002E-2</v>
      </c>
      <c r="H23" s="4"/>
      <c r="I23" s="4"/>
      <c r="J23" s="4">
        <v>-1.8680000000000001</v>
      </c>
      <c r="K23" s="4">
        <v>0.215</v>
      </c>
      <c r="L23" s="4">
        <v>75.168000000000006</v>
      </c>
      <c r="M23" s="38">
        <v>4.3240000000000003E-18</v>
      </c>
      <c r="N23" s="4">
        <v>0.154</v>
      </c>
      <c r="O23" s="4"/>
      <c r="P23" s="4"/>
    </row>
    <row r="24" spans="1:16" x14ac:dyDescent="0.25">
      <c r="A24" s="29"/>
      <c r="B24" s="2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18"/>
      <c r="O24" s="18"/>
      <c r="P24" s="18"/>
    </row>
    <row r="25" spans="1:16" x14ac:dyDescent="0.25">
      <c r="A25" s="9" t="s">
        <v>124</v>
      </c>
      <c r="B25" s="20"/>
      <c r="H25" s="21"/>
      <c r="I25" s="21"/>
    </row>
    <row r="26" spans="1:16" x14ac:dyDescent="0.25">
      <c r="A26" s="9" t="s">
        <v>141</v>
      </c>
      <c r="B26" s="20"/>
      <c r="H26" s="21"/>
      <c r="I26" s="21"/>
    </row>
    <row r="27" spans="1:16" x14ac:dyDescent="0.25">
      <c r="A27" s="9" t="s">
        <v>272</v>
      </c>
      <c r="B27" s="20"/>
      <c r="H27" s="21"/>
      <c r="I27" s="21"/>
    </row>
    <row r="28" spans="1:16" x14ac:dyDescent="0.25">
      <c r="A28" s="9" t="s">
        <v>142</v>
      </c>
    </row>
    <row r="29" spans="1:16" x14ac:dyDescent="0.25">
      <c r="A29" s="9" t="s">
        <v>144</v>
      </c>
    </row>
    <row r="30" spans="1:16" x14ac:dyDescent="0.25">
      <c r="A30" s="9" t="s">
        <v>275</v>
      </c>
    </row>
    <row r="31" spans="1:16" x14ac:dyDescent="0.25">
      <c r="A31" s="9" t="s">
        <v>143</v>
      </c>
    </row>
    <row r="32" spans="1:16" x14ac:dyDescent="0.25">
      <c r="A32" s="9" t="s">
        <v>277</v>
      </c>
    </row>
    <row r="33" spans="1:1" x14ac:dyDescent="0.25">
      <c r="A33" s="20"/>
    </row>
  </sheetData>
  <mergeCells count="4">
    <mergeCell ref="A4:A14"/>
    <mergeCell ref="A15:A23"/>
    <mergeCell ref="C3:I3"/>
    <mergeCell ref="J3:P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5C62-6478-4423-9563-656E9037219F}">
  <dimension ref="A1:H18"/>
  <sheetViews>
    <sheetView workbookViewId="0"/>
  </sheetViews>
  <sheetFormatPr baseColWidth="10" defaultRowHeight="15" x14ac:dyDescent="0.25"/>
  <cols>
    <col min="1" max="1" width="16.85546875" customWidth="1"/>
    <col min="2" max="2" width="9" customWidth="1"/>
    <col min="3" max="3" width="11.140625" customWidth="1"/>
    <col min="4" max="4" width="7.7109375" customWidth="1"/>
    <col min="5" max="5" width="16.85546875" bestFit="1" customWidth="1"/>
    <col min="6" max="6" width="9" bestFit="1" customWidth="1"/>
    <col min="7" max="7" width="11.140625" bestFit="1" customWidth="1"/>
    <col min="8" max="8" width="7.7109375" bestFit="1" customWidth="1"/>
  </cols>
  <sheetData>
    <row r="1" spans="1:8" ht="15.75" x14ac:dyDescent="0.25">
      <c r="A1" s="1" t="s">
        <v>269</v>
      </c>
      <c r="B1" s="2"/>
      <c r="C1" s="2"/>
      <c r="D1" s="2"/>
      <c r="E1" s="2"/>
      <c r="F1" s="2"/>
      <c r="G1" s="2"/>
      <c r="H1" s="2"/>
    </row>
    <row r="2" spans="1:8" ht="15.75" x14ac:dyDescent="0.25">
      <c r="A2" s="1"/>
      <c r="B2" s="2"/>
      <c r="C2" s="2"/>
      <c r="D2" s="2"/>
      <c r="E2" s="2"/>
      <c r="F2" s="2"/>
      <c r="G2" s="2"/>
      <c r="H2" s="2"/>
    </row>
    <row r="3" spans="1:8" ht="15.75" x14ac:dyDescent="0.25">
      <c r="A3" s="48" t="s">
        <v>271</v>
      </c>
      <c r="B3" s="48"/>
      <c r="C3" s="48"/>
      <c r="D3" s="48"/>
      <c r="E3" s="48" t="s">
        <v>270</v>
      </c>
      <c r="F3" s="48"/>
      <c r="G3" s="48"/>
      <c r="H3" s="48"/>
    </row>
    <row r="4" spans="1:8" ht="31.5" x14ac:dyDescent="0.25">
      <c r="A4" s="40" t="s">
        <v>231</v>
      </c>
      <c r="B4" s="40" t="s">
        <v>232</v>
      </c>
      <c r="C4" s="40" t="s">
        <v>233</v>
      </c>
      <c r="D4" s="40" t="s">
        <v>234</v>
      </c>
      <c r="E4" s="40" t="s">
        <v>231</v>
      </c>
      <c r="F4" s="40" t="s">
        <v>232</v>
      </c>
      <c r="G4" s="40" t="s">
        <v>233</v>
      </c>
      <c r="H4" s="40" t="s">
        <v>234</v>
      </c>
    </row>
    <row r="5" spans="1:8" ht="31.5" x14ac:dyDescent="0.25">
      <c r="A5" s="41" t="s">
        <v>37</v>
      </c>
      <c r="B5" s="41" t="s">
        <v>235</v>
      </c>
      <c r="C5" s="41" t="s">
        <v>236</v>
      </c>
      <c r="D5" s="41" t="s">
        <v>237</v>
      </c>
      <c r="E5" s="41" t="s">
        <v>37</v>
      </c>
      <c r="F5" s="41" t="s">
        <v>235</v>
      </c>
      <c r="G5" s="41" t="s">
        <v>236</v>
      </c>
      <c r="H5" s="41" t="s">
        <v>257</v>
      </c>
    </row>
    <row r="6" spans="1:8" ht="31.5" x14ac:dyDescent="0.25">
      <c r="A6" s="41" t="s">
        <v>238</v>
      </c>
      <c r="B6" s="42">
        <v>1064</v>
      </c>
      <c r="C6" s="41" t="s">
        <v>239</v>
      </c>
      <c r="D6" s="41" t="s">
        <v>240</v>
      </c>
      <c r="E6" s="41" t="s">
        <v>238</v>
      </c>
      <c r="F6" s="42">
        <v>1055</v>
      </c>
      <c r="G6" s="41" t="s">
        <v>258</v>
      </c>
      <c r="H6" s="41" t="s">
        <v>259</v>
      </c>
    </row>
    <row r="7" spans="1:8" ht="31.5" x14ac:dyDescent="0.25">
      <c r="A7" s="41" t="s">
        <v>241</v>
      </c>
      <c r="B7" s="42">
        <v>1233</v>
      </c>
      <c r="C7" s="41" t="s">
        <v>242</v>
      </c>
      <c r="D7" s="41" t="s">
        <v>243</v>
      </c>
      <c r="E7" s="41" t="s">
        <v>241</v>
      </c>
      <c r="F7" s="42">
        <v>1220</v>
      </c>
      <c r="G7" s="41" t="s">
        <v>260</v>
      </c>
      <c r="H7" s="41" t="s">
        <v>261</v>
      </c>
    </row>
    <row r="8" spans="1:8" ht="31.5" x14ac:dyDescent="0.25">
      <c r="A8" s="41" t="s">
        <v>244</v>
      </c>
      <c r="B8" s="41" t="s">
        <v>245</v>
      </c>
      <c r="C8" s="41" t="s">
        <v>246</v>
      </c>
      <c r="D8" s="41" t="s">
        <v>247</v>
      </c>
      <c r="E8" s="41" t="s">
        <v>244</v>
      </c>
      <c r="F8" s="41" t="s">
        <v>262</v>
      </c>
      <c r="G8" s="41" t="s">
        <v>263</v>
      </c>
      <c r="H8" s="41" t="s">
        <v>247</v>
      </c>
    </row>
    <row r="9" spans="1:8" ht="31.5" x14ac:dyDescent="0.25">
      <c r="A9" s="41" t="s">
        <v>248</v>
      </c>
      <c r="B9" s="41" t="s">
        <v>249</v>
      </c>
      <c r="C9" s="41" t="s">
        <v>250</v>
      </c>
      <c r="D9" s="41" t="s">
        <v>251</v>
      </c>
      <c r="E9" s="41" t="s">
        <v>248</v>
      </c>
      <c r="F9" s="41" t="s">
        <v>264</v>
      </c>
      <c r="G9" s="41" t="s">
        <v>265</v>
      </c>
      <c r="H9" s="41" t="s">
        <v>251</v>
      </c>
    </row>
    <row r="10" spans="1:8" ht="31.5" x14ac:dyDescent="0.25">
      <c r="A10" s="41" t="s">
        <v>252</v>
      </c>
      <c r="B10" s="41" t="s">
        <v>253</v>
      </c>
      <c r="C10" s="41" t="s">
        <v>254</v>
      </c>
      <c r="D10" s="41" t="s">
        <v>251</v>
      </c>
      <c r="E10" s="41" t="s">
        <v>252</v>
      </c>
      <c r="F10" s="41" t="s">
        <v>266</v>
      </c>
      <c r="G10" s="41" t="s">
        <v>267</v>
      </c>
      <c r="H10" s="41" t="s">
        <v>251</v>
      </c>
    </row>
    <row r="11" spans="1:8" ht="31.5" x14ac:dyDescent="0.25">
      <c r="A11" s="41" t="s">
        <v>255</v>
      </c>
      <c r="B11" s="42">
        <v>1465</v>
      </c>
      <c r="C11" s="41" t="s">
        <v>256</v>
      </c>
      <c r="D11" s="41" t="s">
        <v>251</v>
      </c>
      <c r="E11" s="41" t="s">
        <v>255</v>
      </c>
      <c r="F11" s="42">
        <v>1464</v>
      </c>
      <c r="G11" s="41" t="s">
        <v>268</v>
      </c>
      <c r="H11" s="41" t="s">
        <v>251</v>
      </c>
    </row>
    <row r="12" spans="1:8" x14ac:dyDescent="0.25">
      <c r="A12" s="30"/>
      <c r="B12" s="31"/>
      <c r="C12" s="32"/>
      <c r="D12" s="32"/>
      <c r="E12" s="32"/>
      <c r="F12" s="31"/>
      <c r="G12" s="32"/>
      <c r="H12" s="32"/>
    </row>
    <row r="13" spans="1:8" x14ac:dyDescent="0.25">
      <c r="A13" s="9" t="s">
        <v>124</v>
      </c>
    </row>
    <row r="14" spans="1:8" x14ac:dyDescent="0.25">
      <c r="A14" s="9" t="s">
        <v>272</v>
      </c>
    </row>
    <row r="15" spans="1:8" x14ac:dyDescent="0.25">
      <c r="A15" s="9" t="s">
        <v>142</v>
      </c>
    </row>
    <row r="16" spans="1:8" x14ac:dyDescent="0.25">
      <c r="A16" s="9" t="s">
        <v>277</v>
      </c>
    </row>
    <row r="17" spans="1:1" x14ac:dyDescent="0.25">
      <c r="A17" s="9" t="s">
        <v>275</v>
      </c>
    </row>
    <row r="18" spans="1:1" x14ac:dyDescent="0.25">
      <c r="A18" s="9"/>
    </row>
  </sheetData>
  <mergeCells count="2">
    <mergeCell ref="A3:D3"/>
    <mergeCell ref="E3:H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4775-CFEA-4B6C-8249-6AC45EE366D5}">
  <dimension ref="A1:D28"/>
  <sheetViews>
    <sheetView workbookViewId="0"/>
  </sheetViews>
  <sheetFormatPr baseColWidth="10" defaultColWidth="9.140625" defaultRowHeight="15" x14ac:dyDescent="0.25"/>
  <cols>
    <col min="2" max="2" width="10.28515625" bestFit="1" customWidth="1"/>
    <col min="3" max="3" width="12" bestFit="1" customWidth="1"/>
    <col min="4" max="4" width="13.28515625" bestFit="1" customWidth="1"/>
  </cols>
  <sheetData>
    <row r="1" spans="1:4" ht="15.75" x14ac:dyDescent="0.25">
      <c r="A1" s="37" t="s">
        <v>279</v>
      </c>
      <c r="B1" s="43"/>
      <c r="C1" s="44"/>
      <c r="D1" s="44"/>
    </row>
    <row r="2" spans="1:4" ht="15.75" x14ac:dyDescent="0.25">
      <c r="A2" s="37"/>
      <c r="B2" s="43"/>
      <c r="C2" s="44"/>
      <c r="D2" s="44"/>
    </row>
    <row r="3" spans="1:4" ht="15.75" x14ac:dyDescent="0.25">
      <c r="A3" s="1" t="s">
        <v>87</v>
      </c>
      <c r="B3" s="1" t="s">
        <v>145</v>
      </c>
      <c r="C3" s="1" t="s">
        <v>146</v>
      </c>
      <c r="D3" s="1" t="s">
        <v>147</v>
      </c>
    </row>
    <row r="4" spans="1:4" ht="15.75" x14ac:dyDescent="0.25">
      <c r="A4" s="2" t="s">
        <v>148</v>
      </c>
      <c r="B4" s="2" t="s">
        <v>149</v>
      </c>
      <c r="C4" s="2" t="s">
        <v>150</v>
      </c>
      <c r="D4" s="2" t="s">
        <v>151</v>
      </c>
    </row>
    <row r="5" spans="1:4" ht="15.75" x14ac:dyDescent="0.25">
      <c r="A5" s="2" t="s">
        <v>152</v>
      </c>
      <c r="B5" s="2" t="s">
        <v>149</v>
      </c>
      <c r="C5" s="2" t="s">
        <v>153</v>
      </c>
      <c r="D5" s="2" t="s">
        <v>154</v>
      </c>
    </row>
    <row r="6" spans="1:4" ht="15.75" x14ac:dyDescent="0.25">
      <c r="A6" s="2" t="s">
        <v>155</v>
      </c>
      <c r="B6" s="2" t="s">
        <v>156</v>
      </c>
      <c r="C6" s="2" t="s">
        <v>157</v>
      </c>
      <c r="D6" s="2" t="s">
        <v>158</v>
      </c>
    </row>
    <row r="7" spans="1:4" ht="15.75" x14ac:dyDescent="0.25">
      <c r="A7" s="2" t="s">
        <v>159</v>
      </c>
      <c r="B7" s="2" t="s">
        <v>160</v>
      </c>
      <c r="C7" s="2" t="s">
        <v>161</v>
      </c>
      <c r="D7" s="2" t="s">
        <v>162</v>
      </c>
    </row>
    <row r="8" spans="1:4" ht="15.75" x14ac:dyDescent="0.25">
      <c r="A8" s="2" t="s">
        <v>163</v>
      </c>
      <c r="B8" s="2" t="s">
        <v>164</v>
      </c>
      <c r="C8" s="2" t="s">
        <v>165</v>
      </c>
      <c r="D8" s="2" t="s">
        <v>166</v>
      </c>
    </row>
    <row r="9" spans="1:4" ht="15.75" x14ac:dyDescent="0.25">
      <c r="A9" s="2" t="s">
        <v>167</v>
      </c>
      <c r="B9" s="2" t="s">
        <v>168</v>
      </c>
      <c r="C9" s="2" t="s">
        <v>169</v>
      </c>
      <c r="D9" s="2" t="s">
        <v>170</v>
      </c>
    </row>
    <row r="10" spans="1:4" ht="15.75" x14ac:dyDescent="0.25">
      <c r="A10" s="2" t="s">
        <v>171</v>
      </c>
      <c r="B10" s="2" t="s">
        <v>172</v>
      </c>
      <c r="C10" s="2" t="s">
        <v>173</v>
      </c>
      <c r="D10" s="2" t="s">
        <v>174</v>
      </c>
    </row>
    <row r="11" spans="1:4" ht="15.75" x14ac:dyDescent="0.25">
      <c r="A11" s="2" t="s">
        <v>96</v>
      </c>
      <c r="B11" s="2" t="s">
        <v>175</v>
      </c>
      <c r="C11" s="2" t="s">
        <v>176</v>
      </c>
      <c r="D11" s="2" t="s">
        <v>177</v>
      </c>
    </row>
    <row r="12" spans="1:4" ht="15.75" x14ac:dyDescent="0.25">
      <c r="A12" s="2" t="s">
        <v>178</v>
      </c>
      <c r="B12" s="2" t="s">
        <v>179</v>
      </c>
      <c r="C12" s="2" t="s">
        <v>180</v>
      </c>
      <c r="D12" s="2" t="s">
        <v>181</v>
      </c>
    </row>
    <row r="13" spans="1:4" ht="15.75" x14ac:dyDescent="0.25">
      <c r="A13" s="2" t="s">
        <v>182</v>
      </c>
      <c r="B13" s="2" t="s">
        <v>183</v>
      </c>
      <c r="C13" s="2" t="s">
        <v>184</v>
      </c>
      <c r="D13" s="2" t="s">
        <v>185</v>
      </c>
    </row>
    <row r="14" spans="1:4" ht="15.75" x14ac:dyDescent="0.25">
      <c r="A14" s="2" t="s">
        <v>186</v>
      </c>
      <c r="B14" s="2" t="s">
        <v>187</v>
      </c>
      <c r="C14" s="2" t="s">
        <v>188</v>
      </c>
      <c r="D14" s="2" t="s">
        <v>166</v>
      </c>
    </row>
    <row r="15" spans="1:4" ht="15.75" x14ac:dyDescent="0.25">
      <c r="A15" s="2" t="s">
        <v>189</v>
      </c>
      <c r="B15" s="2" t="s">
        <v>190</v>
      </c>
      <c r="C15" s="2" t="s">
        <v>191</v>
      </c>
      <c r="D15" s="2" t="s">
        <v>158</v>
      </c>
    </row>
    <row r="16" spans="1:4" ht="15.75" x14ac:dyDescent="0.25">
      <c r="A16" s="2" t="s">
        <v>113</v>
      </c>
      <c r="B16" s="2" t="s">
        <v>192</v>
      </c>
      <c r="C16" s="2" t="s">
        <v>193</v>
      </c>
      <c r="D16" s="2" t="s">
        <v>194</v>
      </c>
    </row>
    <row r="17" spans="1:4" ht="15.75" x14ac:dyDescent="0.25">
      <c r="A17" s="2" t="s">
        <v>195</v>
      </c>
      <c r="B17" s="2" t="s">
        <v>196</v>
      </c>
      <c r="C17" s="2" t="s">
        <v>197</v>
      </c>
      <c r="D17" s="2" t="s">
        <v>198</v>
      </c>
    </row>
    <row r="18" spans="1:4" ht="15.75" x14ac:dyDescent="0.25">
      <c r="A18" s="2" t="s">
        <v>199</v>
      </c>
      <c r="B18" s="2" t="s">
        <v>200</v>
      </c>
      <c r="C18" s="2" t="s">
        <v>201</v>
      </c>
      <c r="D18" s="2" t="s">
        <v>202</v>
      </c>
    </row>
    <row r="19" spans="1:4" ht="15.75" x14ac:dyDescent="0.25">
      <c r="A19" s="2" t="s">
        <v>203</v>
      </c>
      <c r="B19" s="2" t="s">
        <v>204</v>
      </c>
      <c r="C19" s="2" t="s">
        <v>205</v>
      </c>
      <c r="D19" s="2" t="s">
        <v>206</v>
      </c>
    </row>
    <row r="20" spans="1:4" ht="15.75" x14ac:dyDescent="0.25">
      <c r="A20" s="2" t="s">
        <v>207</v>
      </c>
      <c r="B20" s="2" t="s">
        <v>208</v>
      </c>
      <c r="C20" s="2" t="s">
        <v>209</v>
      </c>
      <c r="D20" s="2" t="s">
        <v>210</v>
      </c>
    </row>
    <row r="21" spans="1:4" ht="15.75" x14ac:dyDescent="0.25">
      <c r="A21" s="2" t="s">
        <v>211</v>
      </c>
      <c r="B21" s="2" t="s">
        <v>212</v>
      </c>
      <c r="C21" s="2" t="s">
        <v>213</v>
      </c>
      <c r="D21" s="2" t="s">
        <v>214</v>
      </c>
    </row>
    <row r="22" spans="1:4" ht="15.75" x14ac:dyDescent="0.25">
      <c r="A22" s="2" t="s">
        <v>215</v>
      </c>
      <c r="B22" s="2" t="s">
        <v>216</v>
      </c>
      <c r="C22" s="2" t="s">
        <v>217</v>
      </c>
      <c r="D22" s="2" t="s">
        <v>218</v>
      </c>
    </row>
    <row r="23" spans="1:4" ht="15.75" x14ac:dyDescent="0.25">
      <c r="A23" s="2" t="s">
        <v>219</v>
      </c>
      <c r="B23" s="2" t="s">
        <v>220</v>
      </c>
      <c r="C23" s="2" t="s">
        <v>221</v>
      </c>
      <c r="D23" s="2" t="s">
        <v>222</v>
      </c>
    </row>
    <row r="25" spans="1:4" x14ac:dyDescent="0.25">
      <c r="A25" s="9" t="s">
        <v>124</v>
      </c>
    </row>
    <row r="26" spans="1:4" x14ac:dyDescent="0.25">
      <c r="A26" s="9" t="s">
        <v>272</v>
      </c>
    </row>
    <row r="27" spans="1:4" x14ac:dyDescent="0.25">
      <c r="A27" s="9" t="s">
        <v>143</v>
      </c>
    </row>
    <row r="28" spans="1:4" x14ac:dyDescent="0.25">
      <c r="A28" s="9" t="s">
        <v>275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7f48d3-541d-46d2-ac3b-c5699efe86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5986A9E82914496B6E68A97971058" ma:contentTypeVersion="14" ma:contentTypeDescription="Create a new document." ma:contentTypeScope="" ma:versionID="f19f050df2f14cf3bbe89ab74c9a2ce4">
  <xsd:schema xmlns:xsd="http://www.w3.org/2001/XMLSchema" xmlns:xs="http://www.w3.org/2001/XMLSchema" xmlns:p="http://schemas.microsoft.com/office/2006/metadata/properties" xmlns:ns3="297f48d3-541d-46d2-ac3b-c5699efe865a" xmlns:ns4="a0567ecb-b538-464e-9421-f5832d440a0f" targetNamespace="http://schemas.microsoft.com/office/2006/metadata/properties" ma:root="true" ma:fieldsID="d025488c771c497bc61ad5316d61c25d" ns3:_="" ns4:_="">
    <xsd:import namespace="297f48d3-541d-46d2-ac3b-c5699efe865a"/>
    <xsd:import namespace="a0567ecb-b538-464e-9421-f5832d440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f48d3-541d-46d2-ac3b-c5699efe86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67ecb-b538-464e-9421-f5832d440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123BD0-B566-421F-B5CD-C8595F988B10}">
  <ds:schemaRefs>
    <ds:schemaRef ds:uri="http://schemas.microsoft.com/office/infopath/2007/PartnerControls"/>
    <ds:schemaRef ds:uri="http://www.w3.org/XML/1998/namespace"/>
    <ds:schemaRef ds:uri="297f48d3-541d-46d2-ac3b-c5699efe865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a0567ecb-b538-464e-9421-f5832d440a0f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D3C6BF-45A6-430A-BB85-B147436297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620970-30F4-4640-ABC8-0009B2ABF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f48d3-541d-46d2-ac3b-c5699efe865a"/>
    <ds:schemaRef ds:uri="a0567ecb-b538-464e-9421-f5832d440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fe91939-923e-432c-bc66-cbc3ec18d02c}" enabled="0" method="" siteId="{afe91939-923e-432c-bc66-cbc3ec18d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Supplementary Table S1</vt:lpstr>
      <vt:lpstr>Supplementary Table S2</vt:lpstr>
      <vt:lpstr>Supplementary Table S3</vt:lpstr>
      <vt:lpstr>Supplementary Table S4</vt:lpstr>
      <vt:lpstr>Supplementary Table S5</vt:lpstr>
      <vt:lpstr>Supplementary Table S6</vt:lpstr>
      <vt:lpstr>Supplementary Table S7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Ersözlü, Ersin</dc:creator>
  <cp:keywords/>
  <dc:description/>
  <cp:lastModifiedBy>Ersözlü, Ersin</cp:lastModifiedBy>
  <cp:revision/>
  <dcterms:created xsi:type="dcterms:W3CDTF">2026-02-27T05:04:49Z</dcterms:created>
  <dcterms:modified xsi:type="dcterms:W3CDTF">2026-06-23T15:19:05Z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0x0101004485986A9E82914496B6E68A97971058</vt:lpwstr>
  </property>
</Properties>
</file>