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alexa_burger_cuanschutz_edu/Documents/RBM8A manuscript/_Nature Comms REVISION/Supplementary Data REVISION FOR UPLOAD/"/>
    </mc:Choice>
  </mc:AlternateContent>
  <xr:revisionPtr revIDLastSave="182" documentId="8_{08891549-3932-4662-9910-DD9EC5D6F12F}" xr6:coauthVersionLast="47" xr6:coauthVersionMax="47" xr10:uidLastSave="{1DF0FEE1-6B40-45C6-9864-17E0FACA7CCD}"/>
  <bookViews>
    <workbookView xWindow="49455" yWindow="3105" windowWidth="21600" windowHeight="11055" xr2:uid="{15411A82-6174-49E0-B455-94ED3C4E2B09}"/>
  </bookViews>
  <sheets>
    <sheet name="Rescue raw data" sheetId="2" r:id="rId1"/>
    <sheet name="Mean and S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" l="1"/>
  <c r="E16" i="2"/>
  <c r="E14" i="2"/>
  <c r="E11" i="2"/>
  <c r="E9" i="2"/>
  <c r="E4" i="2"/>
  <c r="D9" i="2"/>
  <c r="F37" i="2"/>
  <c r="G37" i="2"/>
  <c r="H37" i="2"/>
  <c r="I37" i="2"/>
  <c r="J37" i="2"/>
  <c r="K37" i="2"/>
  <c r="L37" i="2"/>
  <c r="F38" i="2"/>
  <c r="G38" i="2"/>
  <c r="H38" i="2"/>
  <c r="I38" i="2"/>
  <c r="J38" i="2"/>
  <c r="K38" i="2"/>
  <c r="L38" i="2"/>
  <c r="L8" i="2" l="1"/>
  <c r="L7" i="2"/>
  <c r="L6" i="2"/>
  <c r="L5" i="2"/>
  <c r="L4" i="2"/>
  <c r="L26" i="2"/>
  <c r="L25" i="2"/>
  <c r="L24" i="2"/>
  <c r="L23" i="2"/>
  <c r="L22" i="2"/>
  <c r="L21" i="2"/>
  <c r="L20" i="2"/>
  <c r="L15" i="2"/>
  <c r="L14" i="2"/>
  <c r="L19" i="2"/>
  <c r="L18" i="2"/>
  <c r="L17" i="2"/>
  <c r="L16" i="2"/>
  <c r="L13" i="2"/>
  <c r="L12" i="2"/>
  <c r="L11" i="2"/>
  <c r="G47" i="2" l="1"/>
  <c r="H47" i="2"/>
  <c r="L47" i="2"/>
  <c r="I47" i="2"/>
  <c r="J47" i="2"/>
  <c r="K47" i="2"/>
  <c r="F47" i="2"/>
  <c r="F54" i="2"/>
  <c r="G54" i="2"/>
  <c r="H54" i="2"/>
  <c r="I54" i="2"/>
  <c r="K54" i="2"/>
  <c r="J54" i="2"/>
  <c r="L54" i="2"/>
  <c r="H40" i="2"/>
  <c r="I40" i="2"/>
  <c r="J40" i="2"/>
  <c r="K40" i="2"/>
  <c r="L40" i="2"/>
  <c r="G40" i="2"/>
  <c r="F40" i="2"/>
  <c r="D20" i="2"/>
  <c r="H48" i="2"/>
  <c r="J48" i="2"/>
  <c r="I48" i="2"/>
  <c r="K48" i="2"/>
  <c r="G48" i="2"/>
  <c r="L48" i="2"/>
  <c r="F48" i="2"/>
  <c r="G33" i="2"/>
  <c r="H33" i="2"/>
  <c r="L33" i="2"/>
  <c r="I33" i="2"/>
  <c r="J33" i="2"/>
  <c r="K33" i="2"/>
  <c r="F33" i="2"/>
  <c r="L52" i="2"/>
  <c r="K52" i="2"/>
  <c r="F52" i="2"/>
  <c r="I52" i="2"/>
  <c r="G52" i="2"/>
  <c r="H52" i="2"/>
  <c r="J52" i="2"/>
  <c r="K32" i="2"/>
  <c r="J32" i="2"/>
  <c r="D4" i="2"/>
  <c r="L32" i="2"/>
  <c r="I41" i="2"/>
  <c r="J41" i="2"/>
  <c r="K41" i="2"/>
  <c r="L41" i="2"/>
  <c r="F41" i="2"/>
  <c r="G41" i="2"/>
  <c r="H41" i="2"/>
  <c r="I49" i="2"/>
  <c r="J49" i="2"/>
  <c r="K49" i="2"/>
  <c r="H49" i="2"/>
  <c r="L49" i="2"/>
  <c r="F49" i="2"/>
  <c r="G49" i="2"/>
  <c r="H34" i="2"/>
  <c r="I34" i="2"/>
  <c r="J34" i="2"/>
  <c r="K34" i="2"/>
  <c r="L34" i="2"/>
  <c r="F34" i="2"/>
  <c r="G34" i="2"/>
  <c r="F46" i="2"/>
  <c r="G46" i="2"/>
  <c r="H46" i="2"/>
  <c r="I46" i="2"/>
  <c r="J46" i="2"/>
  <c r="K46" i="2"/>
  <c r="L46" i="2"/>
  <c r="J42" i="2"/>
  <c r="K42" i="2"/>
  <c r="G42" i="2"/>
  <c r="D14" i="2"/>
  <c r="L42" i="2"/>
  <c r="F42" i="2"/>
  <c r="H42" i="2"/>
  <c r="I42" i="2"/>
  <c r="K43" i="2"/>
  <c r="H43" i="2"/>
  <c r="L43" i="2"/>
  <c r="J43" i="2"/>
  <c r="F43" i="2"/>
  <c r="G43" i="2"/>
  <c r="I43" i="2"/>
  <c r="L44" i="2"/>
  <c r="D16" i="2"/>
  <c r="F44" i="2"/>
  <c r="I44" i="2"/>
  <c r="G44" i="2"/>
  <c r="H44" i="2"/>
  <c r="K44" i="2"/>
  <c r="J44" i="2"/>
  <c r="J50" i="2"/>
  <c r="G50" i="2"/>
  <c r="K50" i="2"/>
  <c r="L50" i="2"/>
  <c r="F50" i="2"/>
  <c r="I50" i="2"/>
  <c r="H50" i="2"/>
  <c r="I35" i="2"/>
  <c r="J35" i="2"/>
  <c r="K35" i="2"/>
  <c r="L35" i="2"/>
  <c r="F35" i="2"/>
  <c r="G35" i="2"/>
  <c r="H35" i="2"/>
  <c r="F53" i="2"/>
  <c r="L53" i="2"/>
  <c r="G53" i="2"/>
  <c r="J53" i="2"/>
  <c r="H53" i="2"/>
  <c r="I53" i="2"/>
  <c r="K53" i="2"/>
  <c r="F39" i="2"/>
  <c r="G39" i="2"/>
  <c r="H39" i="2"/>
  <c r="D11" i="2"/>
  <c r="I39" i="2"/>
  <c r="J39" i="2"/>
  <c r="K39" i="2"/>
  <c r="L39" i="2"/>
  <c r="F45" i="2"/>
  <c r="G45" i="2"/>
  <c r="L45" i="2"/>
  <c r="H45" i="2"/>
  <c r="J45" i="2"/>
  <c r="I45" i="2"/>
  <c r="K45" i="2"/>
  <c r="K51" i="2"/>
  <c r="L51" i="2"/>
  <c r="F51" i="2"/>
  <c r="G51" i="2"/>
  <c r="H51" i="2"/>
  <c r="I51" i="2"/>
  <c r="J51" i="2"/>
  <c r="J36" i="2"/>
  <c r="G36" i="2"/>
  <c r="K36" i="2"/>
  <c r="L36" i="2"/>
  <c r="F36" i="2"/>
  <c r="H36" i="2"/>
  <c r="I36" i="2"/>
  <c r="G32" i="2"/>
  <c r="F32" i="2"/>
  <c r="I32" i="2"/>
  <c r="H32" i="2"/>
</calcChain>
</file>

<file path=xl/sharedStrings.xml><?xml version="1.0" encoding="utf-8"?>
<sst xmlns="http://schemas.openxmlformats.org/spreadsheetml/2006/main" count="146" uniqueCount="31">
  <si>
    <t>dead</t>
  </si>
  <si>
    <t>phenotype</t>
  </si>
  <si>
    <t>total n</t>
  </si>
  <si>
    <t>no phenotype (rescued)</t>
  </si>
  <si>
    <t>toxicity (e.g. cyclopia)</t>
  </si>
  <si>
    <t>mild phenotype (e.g. curved downwards)</t>
  </si>
  <si>
    <t>mild phenotype (e.g. abnormal, side-curved?)</t>
  </si>
  <si>
    <t>MO-rbm8aATG</t>
  </si>
  <si>
    <t>EGFP mRNA</t>
  </si>
  <si>
    <t>strain</t>
  </si>
  <si>
    <t>RGB</t>
  </si>
  <si>
    <t>AB</t>
  </si>
  <si>
    <t>codon optimized human RBM8A mRNA</t>
  </si>
  <si>
    <t>mRNA</t>
  </si>
  <si>
    <t>n on picture</t>
  </si>
  <si>
    <t xml:space="preserve">MO-rbm8aATG </t>
  </si>
  <si>
    <t xml:space="preserve">EGFP mRNA </t>
  </si>
  <si>
    <t xml:space="preserve">codon optimized human RBM8A mRNA </t>
  </si>
  <si>
    <t>Total embryo numbers</t>
  </si>
  <si>
    <t>Percent</t>
  </si>
  <si>
    <t>morpholino</t>
  </si>
  <si>
    <t>no phenotype</t>
  </si>
  <si>
    <t>toxicity (cyclopia)</t>
  </si>
  <si>
    <t>Mean</t>
  </si>
  <si>
    <t>SD</t>
  </si>
  <si>
    <t>n</t>
  </si>
  <si>
    <t>MO-rbm8aATG (1:100) + RBM8A mRNA</t>
  </si>
  <si>
    <t>RBM8A mRNA</t>
  </si>
  <si>
    <t>MO-rbm8aATG (1:100) + EGFP mRNA</t>
  </si>
  <si>
    <t>MO-rbm8aATG (1:100)</t>
  </si>
  <si>
    <t>wildtype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</si>
</sst>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66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1" fillId="6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7" borderId="0" xfId="0" applyFont="1" applyFill="1" applyAlignment="1">
      <alignment horizontal="left"/>
    </xf>
    <xf numFmtId="0" fontId="0" fillId="7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8" borderId="0" xfId="0" applyFont="1" applyFill="1" applyAlignment="1">
      <alignment horizontal="left"/>
    </xf>
    <xf numFmtId="0" fontId="0" fillId="8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1C315-94B3-44DC-9B46-F9BD1BB33BCB}">
  <dimension ref="A1:M54"/>
  <sheetViews>
    <sheetView tabSelected="1" workbookViewId="0"/>
  </sheetViews>
  <sheetFormatPr defaultColWidth="8.9296875" defaultRowHeight="14.25" x14ac:dyDescent="0.45"/>
  <cols>
    <col min="1" max="1" width="20.86328125" style="6" bestFit="1" customWidth="1"/>
    <col min="2" max="2" width="20.59765625" style="6" bestFit="1" customWidth="1"/>
    <col min="3" max="3" width="36.19921875" style="6" bestFit="1" customWidth="1"/>
    <col min="4" max="4" width="8.9296875" style="6"/>
    <col min="5" max="5" width="10.6640625" style="6" bestFit="1" customWidth="1"/>
    <col min="6" max="6" width="5.1328125" style="6" bestFit="1" customWidth="1"/>
    <col min="7" max="7" width="21.6640625" style="6" bestFit="1" customWidth="1"/>
    <col min="8" max="8" width="19.53125" style="6" bestFit="1" customWidth="1"/>
    <col min="9" max="9" width="36.59765625" style="6" bestFit="1" customWidth="1"/>
    <col min="10" max="10" width="40.73046875" style="6" bestFit="1" customWidth="1"/>
    <col min="11" max="11" width="9.73046875" style="6" bestFit="1" customWidth="1"/>
    <col min="12" max="12" width="6" style="6" bestFit="1" customWidth="1"/>
    <col min="13" max="13" width="9.06640625" customWidth="1"/>
    <col min="14" max="16384" width="8.9296875" style="6"/>
  </cols>
  <sheetData>
    <row r="1" spans="1:13" x14ac:dyDescent="0.45">
      <c r="A1" s="6" t="s">
        <v>18</v>
      </c>
    </row>
    <row r="3" spans="1:13" s="7" customFormat="1" x14ac:dyDescent="0.45">
      <c r="A3" s="7" t="s">
        <v>9</v>
      </c>
      <c r="B3" s="7" t="s">
        <v>20</v>
      </c>
      <c r="C3" s="7" t="s">
        <v>13</v>
      </c>
      <c r="D3" s="7" t="s">
        <v>2</v>
      </c>
      <c r="E3" s="7" t="s">
        <v>14</v>
      </c>
      <c r="F3" s="7" t="s">
        <v>0</v>
      </c>
      <c r="G3" s="7" t="s">
        <v>3</v>
      </c>
      <c r="H3" s="7" t="s">
        <v>4</v>
      </c>
      <c r="I3" s="7" t="s">
        <v>5</v>
      </c>
      <c r="J3" s="7" t="s">
        <v>6</v>
      </c>
      <c r="K3" s="7" t="s">
        <v>1</v>
      </c>
      <c r="L3" s="7" t="s">
        <v>2</v>
      </c>
      <c r="M3" s="8"/>
    </row>
    <row r="4" spans="1:13" s="1" customFormat="1" ht="13.5" x14ac:dyDescent="0.35">
      <c r="A4" s="1" t="s">
        <v>11</v>
      </c>
      <c r="D4" s="1">
        <f>SUM(L4:L8)</f>
        <v>287</v>
      </c>
      <c r="E4" s="1">
        <f>SUM(G4:G8)</f>
        <v>287</v>
      </c>
      <c r="G4" s="1">
        <v>48</v>
      </c>
      <c r="H4" s="1">
        <v>0</v>
      </c>
      <c r="I4" s="1">
        <v>0</v>
      </c>
      <c r="K4" s="1">
        <v>0</v>
      </c>
      <c r="L4" s="1">
        <f t="shared" ref="L4:L8" si="0">SUM(F4:K4)</f>
        <v>48</v>
      </c>
    </row>
    <row r="5" spans="1:13" s="1" customFormat="1" ht="13.5" x14ac:dyDescent="0.35">
      <c r="A5" s="1" t="s">
        <v>11</v>
      </c>
      <c r="F5" s="1">
        <v>0</v>
      </c>
      <c r="G5" s="1">
        <v>50</v>
      </c>
      <c r="H5" s="1">
        <v>0</v>
      </c>
      <c r="I5" s="1">
        <v>0</v>
      </c>
      <c r="J5" s="1">
        <v>0</v>
      </c>
      <c r="K5" s="1">
        <v>0</v>
      </c>
      <c r="L5" s="1">
        <f t="shared" si="0"/>
        <v>50</v>
      </c>
    </row>
    <row r="6" spans="1:13" s="1" customFormat="1" ht="13.5" x14ac:dyDescent="0.35">
      <c r="A6" s="1" t="s">
        <v>10</v>
      </c>
      <c r="G6" s="1">
        <v>85</v>
      </c>
      <c r="L6" s="1">
        <f t="shared" si="0"/>
        <v>85</v>
      </c>
    </row>
    <row r="7" spans="1:13" s="1" customFormat="1" ht="13.5" x14ac:dyDescent="0.35">
      <c r="A7" s="1" t="s">
        <v>10</v>
      </c>
      <c r="G7" s="1">
        <v>54</v>
      </c>
      <c r="L7" s="1">
        <f t="shared" si="0"/>
        <v>54</v>
      </c>
    </row>
    <row r="8" spans="1:13" s="1" customFormat="1" ht="13.5" x14ac:dyDescent="0.35">
      <c r="A8" s="1" t="s">
        <v>10</v>
      </c>
      <c r="G8" s="1">
        <v>50</v>
      </c>
      <c r="L8" s="1">
        <f t="shared" si="0"/>
        <v>50</v>
      </c>
    </row>
    <row r="9" spans="1:13" s="2" customFormat="1" ht="13.5" x14ac:dyDescent="0.35">
      <c r="A9" s="2" t="s">
        <v>10</v>
      </c>
      <c r="B9" s="2" t="s">
        <v>15</v>
      </c>
      <c r="D9" s="2">
        <f>SUM(L9:L10)</f>
        <v>40</v>
      </c>
      <c r="E9" s="2">
        <f>SUM(K9:K10)</f>
        <v>38</v>
      </c>
      <c r="F9" s="2">
        <v>0</v>
      </c>
      <c r="K9" s="2">
        <v>19</v>
      </c>
      <c r="L9" s="2">
        <v>19</v>
      </c>
    </row>
    <row r="10" spans="1:13" s="2" customFormat="1" ht="13.5" x14ac:dyDescent="0.35">
      <c r="A10" s="2" t="s">
        <v>10</v>
      </c>
      <c r="B10" s="2" t="s">
        <v>7</v>
      </c>
      <c r="F10" s="2">
        <v>1</v>
      </c>
      <c r="G10" s="2">
        <v>1</v>
      </c>
      <c r="H10" s="2">
        <v>0</v>
      </c>
      <c r="K10" s="2">
        <v>19</v>
      </c>
      <c r="L10" s="2">
        <v>21</v>
      </c>
    </row>
    <row r="11" spans="1:13" s="3" customFormat="1" ht="13.5" x14ac:dyDescent="0.35">
      <c r="A11" s="3" t="s">
        <v>11</v>
      </c>
      <c r="C11" s="3" t="s">
        <v>8</v>
      </c>
      <c r="D11" s="3">
        <f>SUM(L11:L13)</f>
        <v>93</v>
      </c>
      <c r="E11" s="3">
        <f>SUM(G11:G13)</f>
        <v>91</v>
      </c>
      <c r="G11" s="3">
        <v>34</v>
      </c>
      <c r="L11" s="3">
        <f t="shared" ref="L11:L26" si="1">SUM(F11:K11)</f>
        <v>34</v>
      </c>
    </row>
    <row r="12" spans="1:13" s="3" customFormat="1" ht="13.5" x14ac:dyDescent="0.35">
      <c r="A12" s="3" t="s">
        <v>11</v>
      </c>
      <c r="C12" s="3" t="s">
        <v>16</v>
      </c>
      <c r="G12" s="3">
        <v>19</v>
      </c>
      <c r="H12" s="3">
        <v>1</v>
      </c>
      <c r="L12" s="3">
        <f t="shared" si="1"/>
        <v>20</v>
      </c>
    </row>
    <row r="13" spans="1:13" s="3" customFormat="1" ht="13.5" x14ac:dyDescent="0.35">
      <c r="A13" s="3" t="s">
        <v>11</v>
      </c>
      <c r="C13" s="3" t="s">
        <v>8</v>
      </c>
      <c r="F13" s="3">
        <v>1</v>
      </c>
      <c r="G13" s="3">
        <v>38</v>
      </c>
      <c r="L13" s="3">
        <f t="shared" si="1"/>
        <v>39</v>
      </c>
    </row>
    <row r="14" spans="1:13" s="4" customFormat="1" ht="13.5" x14ac:dyDescent="0.35">
      <c r="A14" s="4" t="s">
        <v>11</v>
      </c>
      <c r="B14" s="4" t="s">
        <v>7</v>
      </c>
      <c r="C14" s="4" t="s">
        <v>8</v>
      </c>
      <c r="D14" s="4">
        <f>SUM(L14:L15)</f>
        <v>64</v>
      </c>
      <c r="E14" s="4">
        <f>SUM(K14:K15)</f>
        <v>61</v>
      </c>
      <c r="F14" s="4">
        <v>2</v>
      </c>
      <c r="G14" s="4">
        <v>1</v>
      </c>
      <c r="K14" s="4">
        <v>43</v>
      </c>
      <c r="L14" s="4">
        <f t="shared" si="1"/>
        <v>46</v>
      </c>
    </row>
    <row r="15" spans="1:13" s="4" customFormat="1" ht="13.5" x14ac:dyDescent="0.35">
      <c r="A15" s="4" t="s">
        <v>11</v>
      </c>
      <c r="B15" s="4" t="s">
        <v>7</v>
      </c>
      <c r="C15" s="4" t="s">
        <v>8</v>
      </c>
      <c r="K15" s="4">
        <v>18</v>
      </c>
      <c r="L15" s="4">
        <f t="shared" si="1"/>
        <v>18</v>
      </c>
    </row>
    <row r="16" spans="1:13" s="5" customFormat="1" ht="13.5" x14ac:dyDescent="0.35">
      <c r="A16" s="5" t="s">
        <v>10</v>
      </c>
      <c r="C16" s="5" t="s">
        <v>12</v>
      </c>
      <c r="D16" s="5">
        <f>SUM(L16:L19)</f>
        <v>130</v>
      </c>
      <c r="E16" s="5">
        <f>SUM(G16:G19)</f>
        <v>121</v>
      </c>
      <c r="F16" s="5">
        <v>0</v>
      </c>
      <c r="G16" s="5">
        <v>37</v>
      </c>
      <c r="L16" s="5">
        <f t="shared" si="1"/>
        <v>37</v>
      </c>
    </row>
    <row r="17" spans="1:13" s="5" customFormat="1" ht="13.5" x14ac:dyDescent="0.35">
      <c r="A17" s="5" t="s">
        <v>10</v>
      </c>
      <c r="C17" s="5" t="s">
        <v>12</v>
      </c>
      <c r="F17" s="5">
        <v>3</v>
      </c>
      <c r="G17" s="5">
        <v>28</v>
      </c>
      <c r="H17" s="5">
        <v>1</v>
      </c>
      <c r="L17" s="5">
        <f t="shared" si="1"/>
        <v>32</v>
      </c>
    </row>
    <row r="18" spans="1:13" s="5" customFormat="1" ht="13.5" x14ac:dyDescent="0.35">
      <c r="A18" s="5" t="s">
        <v>11</v>
      </c>
      <c r="C18" s="5" t="s">
        <v>12</v>
      </c>
      <c r="F18" s="5">
        <v>3</v>
      </c>
      <c r="G18" s="5">
        <v>29</v>
      </c>
      <c r="I18" s="5">
        <v>0</v>
      </c>
      <c r="J18" s="5">
        <v>0</v>
      </c>
      <c r="K18" s="5">
        <v>0</v>
      </c>
      <c r="L18" s="5">
        <f t="shared" si="1"/>
        <v>32</v>
      </c>
    </row>
    <row r="19" spans="1:13" s="5" customFormat="1" ht="13.5" x14ac:dyDescent="0.35">
      <c r="A19" s="5" t="s">
        <v>10</v>
      </c>
      <c r="C19" s="5" t="s">
        <v>12</v>
      </c>
      <c r="F19" s="5">
        <v>0</v>
      </c>
      <c r="G19" s="5">
        <v>27</v>
      </c>
      <c r="H19" s="5">
        <v>2</v>
      </c>
      <c r="L19" s="5">
        <f t="shared" si="1"/>
        <v>29</v>
      </c>
    </row>
    <row r="20" spans="1:13" s="14" customFormat="1" ht="13.5" x14ac:dyDescent="0.35">
      <c r="A20" s="14" t="s">
        <v>10</v>
      </c>
      <c r="B20" s="14" t="s">
        <v>7</v>
      </c>
      <c r="C20" s="14" t="s">
        <v>17</v>
      </c>
      <c r="D20" s="14">
        <f>SUM(L20:L26)</f>
        <v>244</v>
      </c>
      <c r="E20" s="14">
        <f>SUM(G20:G26)</f>
        <v>173</v>
      </c>
      <c r="F20" s="14">
        <v>1</v>
      </c>
      <c r="G20" s="14">
        <v>19</v>
      </c>
      <c r="H20" s="14">
        <v>3</v>
      </c>
      <c r="K20" s="14">
        <v>4</v>
      </c>
      <c r="L20" s="14">
        <f t="shared" si="1"/>
        <v>27</v>
      </c>
    </row>
    <row r="21" spans="1:13" s="14" customFormat="1" ht="13.5" x14ac:dyDescent="0.35">
      <c r="A21" s="14" t="s">
        <v>10</v>
      </c>
      <c r="B21" s="14" t="s">
        <v>7</v>
      </c>
      <c r="C21" s="14" t="s">
        <v>17</v>
      </c>
      <c r="F21" s="14">
        <v>1</v>
      </c>
      <c r="G21" s="14">
        <v>27</v>
      </c>
      <c r="H21" s="14">
        <v>1</v>
      </c>
      <c r="K21" s="14">
        <v>4</v>
      </c>
      <c r="L21" s="14">
        <f t="shared" si="1"/>
        <v>33</v>
      </c>
    </row>
    <row r="22" spans="1:13" s="14" customFormat="1" ht="13.5" x14ac:dyDescent="0.35">
      <c r="A22" s="14" t="s">
        <v>10</v>
      </c>
      <c r="B22" s="14" t="s">
        <v>7</v>
      </c>
      <c r="C22" s="14" t="s">
        <v>17</v>
      </c>
      <c r="F22" s="14">
        <v>1</v>
      </c>
      <c r="G22" s="14">
        <v>16</v>
      </c>
      <c r="H22" s="14">
        <v>2</v>
      </c>
      <c r="K22" s="14">
        <v>18</v>
      </c>
      <c r="L22" s="14">
        <f t="shared" si="1"/>
        <v>37</v>
      </c>
    </row>
    <row r="23" spans="1:13" s="14" customFormat="1" ht="13.5" x14ac:dyDescent="0.35">
      <c r="A23" s="14" t="s">
        <v>10</v>
      </c>
      <c r="B23" s="14" t="s">
        <v>7</v>
      </c>
      <c r="C23" s="14" t="s">
        <v>12</v>
      </c>
      <c r="F23" s="14">
        <v>0</v>
      </c>
      <c r="G23" s="14">
        <v>46</v>
      </c>
      <c r="H23" s="14">
        <v>5</v>
      </c>
      <c r="K23" s="14">
        <v>5</v>
      </c>
      <c r="L23" s="14">
        <f t="shared" si="1"/>
        <v>56</v>
      </c>
    </row>
    <row r="24" spans="1:13" s="14" customFormat="1" ht="13.5" x14ac:dyDescent="0.35">
      <c r="A24" s="14" t="s">
        <v>10</v>
      </c>
      <c r="B24" s="14" t="s">
        <v>7</v>
      </c>
      <c r="C24" s="14" t="s">
        <v>12</v>
      </c>
      <c r="F24" s="14">
        <v>0</v>
      </c>
      <c r="G24" s="14">
        <v>33</v>
      </c>
      <c r="H24" s="14">
        <v>2</v>
      </c>
      <c r="K24" s="14">
        <v>5</v>
      </c>
      <c r="L24" s="14">
        <f t="shared" si="1"/>
        <v>40</v>
      </c>
    </row>
    <row r="25" spans="1:13" s="14" customFormat="1" ht="13.5" x14ac:dyDescent="0.35">
      <c r="A25" s="14" t="s">
        <v>11</v>
      </c>
      <c r="B25" s="14" t="s">
        <v>7</v>
      </c>
      <c r="C25" s="14" t="s">
        <v>12</v>
      </c>
      <c r="F25" s="14">
        <v>1</v>
      </c>
      <c r="G25" s="14">
        <v>6</v>
      </c>
      <c r="H25" s="14">
        <v>1</v>
      </c>
      <c r="K25" s="14">
        <v>3</v>
      </c>
      <c r="L25" s="14">
        <f t="shared" si="1"/>
        <v>11</v>
      </c>
    </row>
    <row r="26" spans="1:13" s="14" customFormat="1" ht="13.5" x14ac:dyDescent="0.35">
      <c r="A26" s="14" t="s">
        <v>11</v>
      </c>
      <c r="B26" s="14" t="s">
        <v>7</v>
      </c>
      <c r="C26" s="14" t="s">
        <v>12</v>
      </c>
      <c r="F26" s="14">
        <v>1</v>
      </c>
      <c r="G26" s="14">
        <v>26</v>
      </c>
      <c r="H26" s="14">
        <v>10</v>
      </c>
      <c r="I26" s="14">
        <v>0</v>
      </c>
      <c r="J26" s="14">
        <v>0</v>
      </c>
      <c r="K26" s="14">
        <v>3</v>
      </c>
      <c r="L26" s="14">
        <f t="shared" si="1"/>
        <v>40</v>
      </c>
    </row>
    <row r="29" spans="1:13" x14ac:dyDescent="0.45">
      <c r="A29" s="6" t="s">
        <v>19</v>
      </c>
    </row>
    <row r="31" spans="1:13" s="7" customFormat="1" x14ac:dyDescent="0.45">
      <c r="A31" s="7" t="s">
        <v>9</v>
      </c>
      <c r="B31" s="7" t="s">
        <v>20</v>
      </c>
      <c r="C31" s="7" t="s">
        <v>13</v>
      </c>
      <c r="F31" s="7" t="s">
        <v>0</v>
      </c>
      <c r="G31" s="7" t="s">
        <v>3</v>
      </c>
      <c r="H31" s="7" t="s">
        <v>4</v>
      </c>
      <c r="I31" s="7" t="s">
        <v>5</v>
      </c>
      <c r="J31" s="7" t="s">
        <v>6</v>
      </c>
      <c r="K31" s="7" t="s">
        <v>1</v>
      </c>
      <c r="L31" s="7" t="s">
        <v>2</v>
      </c>
      <c r="M31" s="8"/>
    </row>
    <row r="32" spans="1:13" s="1" customFormat="1" x14ac:dyDescent="0.45">
      <c r="A32" s="1" t="s">
        <v>11</v>
      </c>
      <c r="F32" s="1">
        <f>(F4/L4)*100</f>
        <v>0</v>
      </c>
      <c r="G32" s="1">
        <f>(G4/L4)*100</f>
        <v>100</v>
      </c>
      <c r="H32" s="1">
        <f>(H4/L4)*100</f>
        <v>0</v>
      </c>
      <c r="I32" s="1">
        <f>(I4/L4)*100</f>
        <v>0</v>
      </c>
      <c r="J32" s="1">
        <f>(J4/L4)*100</f>
        <v>0</v>
      </c>
      <c r="K32" s="1">
        <f>(K4/L4)*100</f>
        <v>0</v>
      </c>
      <c r="L32" s="1">
        <f>(L4/L4)*100</f>
        <v>100</v>
      </c>
      <c r="M32" s="9"/>
    </row>
    <row r="33" spans="1:13" s="1" customFormat="1" x14ac:dyDescent="0.45">
      <c r="A33" s="1" t="s">
        <v>11</v>
      </c>
      <c r="F33" s="1">
        <f>(F5/L5)*100</f>
        <v>0</v>
      </c>
      <c r="G33" s="1">
        <f>(G5/L5)*100</f>
        <v>100</v>
      </c>
      <c r="H33" s="1">
        <f>(H5/L5)*100</f>
        <v>0</v>
      </c>
      <c r="I33" s="1">
        <f>(I5/L5)*100</f>
        <v>0</v>
      </c>
      <c r="J33" s="1">
        <f>(J5/L5)*100</f>
        <v>0</v>
      </c>
      <c r="K33" s="1">
        <f>(K5/L5)*100</f>
        <v>0</v>
      </c>
      <c r="L33" s="1">
        <f>(L5/L5)*100</f>
        <v>100</v>
      </c>
      <c r="M33" s="9"/>
    </row>
    <row r="34" spans="1:13" s="1" customFormat="1" x14ac:dyDescent="0.45">
      <c r="A34" s="1" t="s">
        <v>10</v>
      </c>
      <c r="F34" s="1">
        <f>(F6/L6)*100</f>
        <v>0</v>
      </c>
      <c r="G34" s="1">
        <f>(G6/L6)*100</f>
        <v>100</v>
      </c>
      <c r="H34" s="1">
        <f>(H6/L6)*100</f>
        <v>0</v>
      </c>
      <c r="I34" s="1">
        <f>(I6/L6)*100</f>
        <v>0</v>
      </c>
      <c r="J34" s="1">
        <f>(J6/L6)*100</f>
        <v>0</v>
      </c>
      <c r="K34" s="1">
        <f>(K6/L6)*100</f>
        <v>0</v>
      </c>
      <c r="L34" s="1">
        <f>(L6/L6)*100</f>
        <v>100</v>
      </c>
      <c r="M34" s="9"/>
    </row>
    <row r="35" spans="1:13" s="1" customFormat="1" x14ac:dyDescent="0.45">
      <c r="A35" s="1" t="s">
        <v>10</v>
      </c>
      <c r="F35" s="1">
        <f>(F7/L7)*100</f>
        <v>0</v>
      </c>
      <c r="G35" s="1">
        <f>(G7/L7)*100</f>
        <v>100</v>
      </c>
      <c r="H35" s="1">
        <f>(H7/L7)*100</f>
        <v>0</v>
      </c>
      <c r="I35" s="1">
        <f>(I7/L7)*100</f>
        <v>0</v>
      </c>
      <c r="J35" s="1">
        <f>(J7/L7)*100</f>
        <v>0</v>
      </c>
      <c r="K35" s="1">
        <f>(K7/L7)*100</f>
        <v>0</v>
      </c>
      <c r="L35" s="1">
        <f>(L7/L7)*100</f>
        <v>100</v>
      </c>
      <c r="M35" s="9"/>
    </row>
    <row r="36" spans="1:13" s="1" customFormat="1" x14ac:dyDescent="0.45">
      <c r="A36" s="1" t="s">
        <v>10</v>
      </c>
      <c r="F36" s="1">
        <f>(F8/L8)*100</f>
        <v>0</v>
      </c>
      <c r="G36" s="1">
        <f>(G8/L8)*100</f>
        <v>100</v>
      </c>
      <c r="H36" s="1">
        <f>(H8/L8)*100</f>
        <v>0</v>
      </c>
      <c r="I36" s="1">
        <f>(I8/L8)*100</f>
        <v>0</v>
      </c>
      <c r="J36" s="1">
        <f>(J8/L8)*100</f>
        <v>0</v>
      </c>
      <c r="K36" s="1">
        <f>(K8/L8)*100</f>
        <v>0</v>
      </c>
      <c r="L36" s="1">
        <f>(L8/L8)*100</f>
        <v>100</v>
      </c>
      <c r="M36" s="9"/>
    </row>
    <row r="37" spans="1:13" s="2" customFormat="1" x14ac:dyDescent="0.45">
      <c r="A37" s="2" t="s">
        <v>10</v>
      </c>
      <c r="B37" s="2" t="s">
        <v>15</v>
      </c>
      <c r="F37" s="2">
        <f t="shared" ref="F37:F54" si="2">(F9/L9)*100</f>
        <v>0</v>
      </c>
      <c r="G37" s="2">
        <f t="shared" ref="G37:G54" si="3">(G9/L9)*100</f>
        <v>0</v>
      </c>
      <c r="H37" s="2">
        <f t="shared" ref="H37:H54" si="4">(H9/L9)*100</f>
        <v>0</v>
      </c>
      <c r="I37" s="2">
        <f t="shared" ref="I37:I54" si="5">(I9/L9)*100</f>
        <v>0</v>
      </c>
      <c r="J37" s="2">
        <f t="shared" ref="J37:J54" si="6">(J9/L9)*100</f>
        <v>0</v>
      </c>
      <c r="K37" s="2">
        <f t="shared" ref="K37:K54" si="7">(K9/L9)*100</f>
        <v>100</v>
      </c>
      <c r="L37" s="2">
        <f t="shared" ref="L37:L54" si="8">(L9/L9)*100</f>
        <v>100</v>
      </c>
      <c r="M37" s="10"/>
    </row>
    <row r="38" spans="1:13" s="2" customFormat="1" x14ac:dyDescent="0.45">
      <c r="A38" s="2" t="s">
        <v>10</v>
      </c>
      <c r="B38" s="2" t="s">
        <v>7</v>
      </c>
      <c r="F38" s="2">
        <f t="shared" si="2"/>
        <v>4.7619047619047619</v>
      </c>
      <c r="G38" s="2">
        <f t="shared" si="3"/>
        <v>4.7619047619047619</v>
      </c>
      <c r="H38" s="2">
        <f t="shared" si="4"/>
        <v>0</v>
      </c>
      <c r="I38" s="2">
        <f t="shared" si="5"/>
        <v>0</v>
      </c>
      <c r="J38" s="2">
        <f t="shared" si="6"/>
        <v>0</v>
      </c>
      <c r="K38" s="2">
        <f t="shared" si="7"/>
        <v>90.476190476190482</v>
      </c>
      <c r="L38" s="2">
        <f t="shared" si="8"/>
        <v>100</v>
      </c>
      <c r="M38" s="10"/>
    </row>
    <row r="39" spans="1:13" s="3" customFormat="1" x14ac:dyDescent="0.45">
      <c r="A39" s="3" t="s">
        <v>11</v>
      </c>
      <c r="C39" s="3" t="s">
        <v>8</v>
      </c>
      <c r="F39" s="3">
        <f t="shared" si="2"/>
        <v>0</v>
      </c>
      <c r="G39" s="3">
        <f t="shared" si="3"/>
        <v>100</v>
      </c>
      <c r="H39" s="3">
        <f t="shared" si="4"/>
        <v>0</v>
      </c>
      <c r="I39" s="3">
        <f t="shared" si="5"/>
        <v>0</v>
      </c>
      <c r="J39" s="3">
        <f t="shared" si="6"/>
        <v>0</v>
      </c>
      <c r="K39" s="3">
        <f t="shared" si="7"/>
        <v>0</v>
      </c>
      <c r="L39" s="3">
        <f t="shared" si="8"/>
        <v>100</v>
      </c>
      <c r="M39" s="11"/>
    </row>
    <row r="40" spans="1:13" s="3" customFormat="1" x14ac:dyDescent="0.45">
      <c r="A40" s="3" t="s">
        <v>11</v>
      </c>
      <c r="C40" s="3" t="s">
        <v>16</v>
      </c>
      <c r="F40" s="3">
        <f t="shared" si="2"/>
        <v>0</v>
      </c>
      <c r="G40" s="3">
        <f>(G12/L12)*100</f>
        <v>95</v>
      </c>
      <c r="H40" s="3">
        <f t="shared" si="4"/>
        <v>5</v>
      </c>
      <c r="I40" s="3">
        <f t="shared" si="5"/>
        <v>0</v>
      </c>
      <c r="J40" s="3">
        <f t="shared" si="6"/>
        <v>0</v>
      </c>
      <c r="K40" s="3">
        <f t="shared" si="7"/>
        <v>0</v>
      </c>
      <c r="L40" s="3">
        <f t="shared" si="8"/>
        <v>100</v>
      </c>
      <c r="M40" s="11"/>
    </row>
    <row r="41" spans="1:13" s="3" customFormat="1" x14ac:dyDescent="0.45">
      <c r="A41" s="3" t="s">
        <v>11</v>
      </c>
      <c r="C41" s="3" t="s">
        <v>16</v>
      </c>
      <c r="F41" s="3">
        <f t="shared" si="2"/>
        <v>2.5641025641025639</v>
      </c>
      <c r="G41" s="3">
        <f t="shared" si="3"/>
        <v>97.435897435897431</v>
      </c>
      <c r="H41" s="3">
        <f t="shared" si="4"/>
        <v>0</v>
      </c>
      <c r="I41" s="3">
        <f t="shared" si="5"/>
        <v>0</v>
      </c>
      <c r="J41" s="3">
        <f t="shared" si="6"/>
        <v>0</v>
      </c>
      <c r="K41" s="3">
        <f t="shared" si="7"/>
        <v>0</v>
      </c>
      <c r="L41" s="3">
        <f t="shared" si="8"/>
        <v>100</v>
      </c>
      <c r="M41" s="11"/>
    </row>
    <row r="42" spans="1:13" s="4" customFormat="1" x14ac:dyDescent="0.45">
      <c r="A42" s="4" t="s">
        <v>11</v>
      </c>
      <c r="B42" s="4" t="s">
        <v>7</v>
      </c>
      <c r="C42" s="4" t="s">
        <v>8</v>
      </c>
      <c r="F42" s="4">
        <f t="shared" si="2"/>
        <v>4.3478260869565215</v>
      </c>
      <c r="G42" s="4">
        <f t="shared" si="3"/>
        <v>2.1739130434782608</v>
      </c>
      <c r="H42" s="4">
        <f t="shared" si="4"/>
        <v>0</v>
      </c>
      <c r="I42" s="4">
        <f t="shared" si="5"/>
        <v>0</v>
      </c>
      <c r="J42" s="4">
        <f t="shared" si="6"/>
        <v>0</v>
      </c>
      <c r="K42" s="4">
        <f t="shared" si="7"/>
        <v>93.478260869565219</v>
      </c>
      <c r="L42" s="4">
        <f t="shared" si="8"/>
        <v>100</v>
      </c>
      <c r="M42" s="12"/>
    </row>
    <row r="43" spans="1:13" s="4" customFormat="1" x14ac:dyDescent="0.45">
      <c r="A43" s="4" t="s">
        <v>11</v>
      </c>
      <c r="B43" s="4" t="s">
        <v>7</v>
      </c>
      <c r="C43" s="4" t="s">
        <v>8</v>
      </c>
      <c r="F43" s="4">
        <f t="shared" si="2"/>
        <v>0</v>
      </c>
      <c r="G43" s="4">
        <f t="shared" si="3"/>
        <v>0</v>
      </c>
      <c r="H43" s="4">
        <f t="shared" si="4"/>
        <v>0</v>
      </c>
      <c r="I43" s="4">
        <f t="shared" si="5"/>
        <v>0</v>
      </c>
      <c r="J43" s="4">
        <f t="shared" si="6"/>
        <v>0</v>
      </c>
      <c r="K43" s="4">
        <f t="shared" si="7"/>
        <v>100</v>
      </c>
      <c r="L43" s="4">
        <f t="shared" si="8"/>
        <v>100</v>
      </c>
      <c r="M43" s="12"/>
    </row>
    <row r="44" spans="1:13" s="5" customFormat="1" x14ac:dyDescent="0.45">
      <c r="A44" s="5" t="s">
        <v>10</v>
      </c>
      <c r="C44" s="5" t="s">
        <v>12</v>
      </c>
      <c r="F44" s="5">
        <f t="shared" si="2"/>
        <v>0</v>
      </c>
      <c r="G44" s="5">
        <f t="shared" si="3"/>
        <v>100</v>
      </c>
      <c r="H44" s="5">
        <f t="shared" si="4"/>
        <v>0</v>
      </c>
      <c r="I44" s="5">
        <f t="shared" si="5"/>
        <v>0</v>
      </c>
      <c r="J44" s="5">
        <f t="shared" si="6"/>
        <v>0</v>
      </c>
      <c r="K44" s="5">
        <f t="shared" si="7"/>
        <v>0</v>
      </c>
      <c r="L44" s="5">
        <f t="shared" si="8"/>
        <v>100</v>
      </c>
      <c r="M44" s="13"/>
    </row>
    <row r="45" spans="1:13" s="5" customFormat="1" x14ac:dyDescent="0.45">
      <c r="A45" s="5" t="s">
        <v>10</v>
      </c>
      <c r="C45" s="5" t="s">
        <v>12</v>
      </c>
      <c r="F45" s="5">
        <f t="shared" si="2"/>
        <v>9.375</v>
      </c>
      <c r="G45" s="5">
        <f t="shared" si="3"/>
        <v>87.5</v>
      </c>
      <c r="H45" s="5">
        <f t="shared" si="4"/>
        <v>3.125</v>
      </c>
      <c r="I45" s="5">
        <f t="shared" si="5"/>
        <v>0</v>
      </c>
      <c r="J45" s="5">
        <f t="shared" si="6"/>
        <v>0</v>
      </c>
      <c r="K45" s="5">
        <f t="shared" si="7"/>
        <v>0</v>
      </c>
      <c r="L45" s="5">
        <f t="shared" si="8"/>
        <v>100</v>
      </c>
      <c r="M45" s="13"/>
    </row>
    <row r="46" spans="1:13" s="5" customFormat="1" x14ac:dyDescent="0.45">
      <c r="A46" s="5" t="s">
        <v>11</v>
      </c>
      <c r="C46" s="5" t="s">
        <v>12</v>
      </c>
      <c r="F46" s="5">
        <f t="shared" si="2"/>
        <v>9.375</v>
      </c>
      <c r="G46" s="5">
        <f t="shared" si="3"/>
        <v>90.625</v>
      </c>
      <c r="H46" s="5">
        <f t="shared" si="4"/>
        <v>0</v>
      </c>
      <c r="I46" s="5">
        <f t="shared" si="5"/>
        <v>0</v>
      </c>
      <c r="J46" s="5">
        <f t="shared" si="6"/>
        <v>0</v>
      </c>
      <c r="K46" s="5">
        <f t="shared" si="7"/>
        <v>0</v>
      </c>
      <c r="L46" s="5">
        <f t="shared" si="8"/>
        <v>100</v>
      </c>
      <c r="M46" s="13"/>
    </row>
    <row r="47" spans="1:13" s="5" customFormat="1" x14ac:dyDescent="0.45">
      <c r="A47" s="5" t="s">
        <v>10</v>
      </c>
      <c r="C47" s="5" t="s">
        <v>12</v>
      </c>
      <c r="F47" s="5">
        <f t="shared" si="2"/>
        <v>0</v>
      </c>
      <c r="G47" s="5">
        <f t="shared" si="3"/>
        <v>93.103448275862064</v>
      </c>
      <c r="H47" s="5">
        <f t="shared" si="4"/>
        <v>6.8965517241379306</v>
      </c>
      <c r="I47" s="5">
        <f t="shared" si="5"/>
        <v>0</v>
      </c>
      <c r="J47" s="5">
        <f t="shared" si="6"/>
        <v>0</v>
      </c>
      <c r="K47" s="5">
        <f t="shared" si="7"/>
        <v>0</v>
      </c>
      <c r="L47" s="5">
        <f t="shared" si="8"/>
        <v>100</v>
      </c>
      <c r="M47" s="13"/>
    </row>
    <row r="48" spans="1:13" s="14" customFormat="1" x14ac:dyDescent="0.45">
      <c r="A48" s="14" t="s">
        <v>10</v>
      </c>
      <c r="B48" s="14" t="s">
        <v>7</v>
      </c>
      <c r="C48" s="14" t="s">
        <v>17</v>
      </c>
      <c r="F48" s="14">
        <f t="shared" si="2"/>
        <v>3.7037037037037033</v>
      </c>
      <c r="G48" s="14">
        <f t="shared" si="3"/>
        <v>70.370370370370367</v>
      </c>
      <c r="H48" s="14">
        <f t="shared" si="4"/>
        <v>11.111111111111111</v>
      </c>
      <c r="I48" s="14">
        <f t="shared" si="5"/>
        <v>0</v>
      </c>
      <c r="J48" s="14">
        <f t="shared" si="6"/>
        <v>0</v>
      </c>
      <c r="K48" s="14">
        <f t="shared" si="7"/>
        <v>14.814814814814813</v>
      </c>
      <c r="L48" s="14">
        <f t="shared" si="8"/>
        <v>100</v>
      </c>
      <c r="M48" s="15"/>
    </row>
    <row r="49" spans="1:13" s="14" customFormat="1" x14ac:dyDescent="0.45">
      <c r="A49" s="14" t="s">
        <v>10</v>
      </c>
      <c r="B49" s="14" t="s">
        <v>7</v>
      </c>
      <c r="C49" s="14" t="s">
        <v>17</v>
      </c>
      <c r="F49" s="14">
        <f t="shared" si="2"/>
        <v>3.0303030303030303</v>
      </c>
      <c r="G49" s="14">
        <f t="shared" si="3"/>
        <v>81.818181818181827</v>
      </c>
      <c r="H49" s="14">
        <f t="shared" si="4"/>
        <v>3.0303030303030303</v>
      </c>
      <c r="I49" s="14">
        <f t="shared" si="5"/>
        <v>0</v>
      </c>
      <c r="J49" s="14">
        <f t="shared" si="6"/>
        <v>0</v>
      </c>
      <c r="K49" s="14">
        <f t="shared" si="7"/>
        <v>12.121212121212121</v>
      </c>
      <c r="L49" s="14">
        <f t="shared" si="8"/>
        <v>100</v>
      </c>
      <c r="M49" s="15"/>
    </row>
    <row r="50" spans="1:13" s="14" customFormat="1" x14ac:dyDescent="0.45">
      <c r="A50" s="14" t="s">
        <v>10</v>
      </c>
      <c r="B50" s="14" t="s">
        <v>7</v>
      </c>
      <c r="C50" s="14" t="s">
        <v>17</v>
      </c>
      <c r="F50" s="14">
        <f t="shared" si="2"/>
        <v>2.7027027027027026</v>
      </c>
      <c r="G50" s="14">
        <f t="shared" si="3"/>
        <v>43.243243243243242</v>
      </c>
      <c r="H50" s="14">
        <f t="shared" si="4"/>
        <v>5.4054054054054053</v>
      </c>
      <c r="I50" s="14">
        <f t="shared" si="5"/>
        <v>0</v>
      </c>
      <c r="J50" s="14">
        <f t="shared" si="6"/>
        <v>0</v>
      </c>
      <c r="K50" s="14">
        <f t="shared" si="7"/>
        <v>48.648648648648653</v>
      </c>
      <c r="L50" s="14">
        <f t="shared" si="8"/>
        <v>100</v>
      </c>
      <c r="M50" s="15"/>
    </row>
    <row r="51" spans="1:13" s="14" customFormat="1" x14ac:dyDescent="0.45">
      <c r="A51" s="14" t="s">
        <v>10</v>
      </c>
      <c r="B51" s="14" t="s">
        <v>7</v>
      </c>
      <c r="C51" s="14" t="s">
        <v>12</v>
      </c>
      <c r="F51" s="14">
        <f t="shared" si="2"/>
        <v>0</v>
      </c>
      <c r="G51" s="14">
        <f t="shared" si="3"/>
        <v>82.142857142857139</v>
      </c>
      <c r="H51" s="14">
        <f t="shared" si="4"/>
        <v>8.9285714285714288</v>
      </c>
      <c r="I51" s="14">
        <f t="shared" si="5"/>
        <v>0</v>
      </c>
      <c r="J51" s="14">
        <f t="shared" si="6"/>
        <v>0</v>
      </c>
      <c r="K51" s="14">
        <f t="shared" si="7"/>
        <v>8.9285714285714288</v>
      </c>
      <c r="L51" s="14">
        <f t="shared" si="8"/>
        <v>100</v>
      </c>
      <c r="M51" s="15"/>
    </row>
    <row r="52" spans="1:13" s="14" customFormat="1" x14ac:dyDescent="0.45">
      <c r="A52" s="14" t="s">
        <v>10</v>
      </c>
      <c r="B52" s="14" t="s">
        <v>7</v>
      </c>
      <c r="C52" s="14" t="s">
        <v>12</v>
      </c>
      <c r="F52" s="14">
        <f t="shared" si="2"/>
        <v>0</v>
      </c>
      <c r="G52" s="14">
        <f t="shared" si="3"/>
        <v>82.5</v>
      </c>
      <c r="H52" s="14">
        <f t="shared" si="4"/>
        <v>5</v>
      </c>
      <c r="I52" s="14">
        <f t="shared" si="5"/>
        <v>0</v>
      </c>
      <c r="J52" s="14">
        <f t="shared" si="6"/>
        <v>0</v>
      </c>
      <c r="K52" s="14">
        <f t="shared" si="7"/>
        <v>12.5</v>
      </c>
      <c r="L52" s="14">
        <f t="shared" si="8"/>
        <v>100</v>
      </c>
      <c r="M52" s="15"/>
    </row>
    <row r="53" spans="1:13" s="14" customFormat="1" x14ac:dyDescent="0.45">
      <c r="A53" s="14" t="s">
        <v>11</v>
      </c>
      <c r="B53" s="14" t="s">
        <v>7</v>
      </c>
      <c r="C53" s="14" t="s">
        <v>12</v>
      </c>
      <c r="F53" s="14">
        <f t="shared" si="2"/>
        <v>9.0909090909090917</v>
      </c>
      <c r="G53" s="14">
        <f t="shared" si="3"/>
        <v>54.54545454545454</v>
      </c>
      <c r="H53" s="14">
        <f t="shared" si="4"/>
        <v>9.0909090909090917</v>
      </c>
      <c r="I53" s="14">
        <f t="shared" si="5"/>
        <v>0</v>
      </c>
      <c r="J53" s="14">
        <f t="shared" si="6"/>
        <v>0</v>
      </c>
      <c r="K53" s="14">
        <f t="shared" si="7"/>
        <v>27.27272727272727</v>
      </c>
      <c r="L53" s="14">
        <f t="shared" si="8"/>
        <v>100</v>
      </c>
      <c r="M53" s="15"/>
    </row>
    <row r="54" spans="1:13" s="14" customFormat="1" x14ac:dyDescent="0.45">
      <c r="A54" s="14" t="s">
        <v>11</v>
      </c>
      <c r="B54" s="14" t="s">
        <v>7</v>
      </c>
      <c r="C54" s="14" t="s">
        <v>12</v>
      </c>
      <c r="F54" s="14">
        <f t="shared" si="2"/>
        <v>2.5</v>
      </c>
      <c r="G54" s="14">
        <f t="shared" si="3"/>
        <v>65</v>
      </c>
      <c r="H54" s="14">
        <f t="shared" si="4"/>
        <v>25</v>
      </c>
      <c r="I54" s="14">
        <f t="shared" si="5"/>
        <v>0</v>
      </c>
      <c r="J54" s="14">
        <f t="shared" si="6"/>
        <v>0</v>
      </c>
      <c r="K54" s="14">
        <f t="shared" si="7"/>
        <v>7.5</v>
      </c>
      <c r="L54" s="14">
        <f t="shared" si="8"/>
        <v>100</v>
      </c>
      <c r="M54" s="15"/>
    </row>
  </sheetData>
  <pageMargins left="0.7" right="0.7" top="0.75" bottom="0.75" header="0.3" footer="0.3"/>
  <ignoredErrors>
    <ignoredError sqref="D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6CDA4-4573-4D77-8E41-4208F6577593}">
  <dimension ref="A1:M8"/>
  <sheetViews>
    <sheetView workbookViewId="0"/>
  </sheetViews>
  <sheetFormatPr defaultColWidth="8.9296875" defaultRowHeight="13.5" x14ac:dyDescent="0.35"/>
  <cols>
    <col min="1" max="1" width="36.73046875" style="6" bestFit="1" customWidth="1"/>
    <col min="2" max="3" width="12.73046875" style="6" bestFit="1" customWidth="1"/>
    <col min="4" max="4" width="1.9296875" style="6" bestFit="1" customWidth="1"/>
    <col min="5" max="6" width="12.73046875" style="6" bestFit="1" customWidth="1"/>
    <col min="7" max="7" width="1.9296875" style="6" bestFit="1" customWidth="1"/>
    <col min="8" max="8" width="15.796875" style="6" bestFit="1" customWidth="1"/>
    <col min="9" max="9" width="12.73046875" style="6" bestFit="1" customWidth="1"/>
    <col min="10" max="10" width="1.9296875" style="6" bestFit="1" customWidth="1"/>
    <col min="11" max="12" width="12.73046875" style="6" bestFit="1" customWidth="1"/>
    <col min="13" max="13" width="1.9296875" style="6" bestFit="1" customWidth="1"/>
    <col min="14" max="16384" width="8.9296875" style="6"/>
  </cols>
  <sheetData>
    <row r="1" spans="1:13" x14ac:dyDescent="0.35">
      <c r="B1" s="6" t="s">
        <v>0</v>
      </c>
      <c r="E1" s="6" t="s">
        <v>21</v>
      </c>
      <c r="H1" s="6" t="s">
        <v>22</v>
      </c>
      <c r="K1" s="6" t="s">
        <v>1</v>
      </c>
    </row>
    <row r="2" spans="1:13" x14ac:dyDescent="0.35">
      <c r="B2" s="6" t="s">
        <v>23</v>
      </c>
      <c r="C2" s="6" t="s">
        <v>24</v>
      </c>
      <c r="D2" s="6" t="s">
        <v>25</v>
      </c>
      <c r="E2" s="6" t="s">
        <v>23</v>
      </c>
      <c r="F2" s="6" t="s">
        <v>24</v>
      </c>
      <c r="G2" s="6" t="s">
        <v>25</v>
      </c>
      <c r="H2" s="6" t="s">
        <v>23</v>
      </c>
      <c r="I2" s="6" t="s">
        <v>24</v>
      </c>
      <c r="J2" s="6" t="s">
        <v>25</v>
      </c>
      <c r="K2" s="6" t="s">
        <v>23</v>
      </c>
      <c r="L2" s="6" t="s">
        <v>24</v>
      </c>
      <c r="M2" s="6" t="s">
        <v>25</v>
      </c>
    </row>
    <row r="3" spans="1:13" x14ac:dyDescent="0.35">
      <c r="A3" s="6" t="s">
        <v>30</v>
      </c>
      <c r="E3" s="6">
        <v>100</v>
      </c>
      <c r="F3" s="6">
        <v>0</v>
      </c>
      <c r="G3" s="6">
        <v>5</v>
      </c>
      <c r="H3" s="6">
        <v>0</v>
      </c>
      <c r="I3" s="6">
        <v>0</v>
      </c>
      <c r="J3" s="6">
        <v>4</v>
      </c>
      <c r="K3" s="6">
        <v>0</v>
      </c>
      <c r="L3" s="6">
        <v>0</v>
      </c>
      <c r="M3" s="6">
        <v>4</v>
      </c>
    </row>
    <row r="4" spans="1:13" x14ac:dyDescent="0.35">
      <c r="A4" s="6" t="s">
        <v>29</v>
      </c>
      <c r="B4" s="6">
        <v>2.38</v>
      </c>
      <c r="C4" s="6">
        <v>3.3658282784479701</v>
      </c>
      <c r="D4" s="6">
        <v>2</v>
      </c>
      <c r="E4" s="6">
        <v>2.3809523810000002</v>
      </c>
      <c r="F4" s="6">
        <v>3.3671751485747099</v>
      </c>
      <c r="G4" s="6">
        <v>2</v>
      </c>
      <c r="H4" s="6">
        <v>0</v>
      </c>
      <c r="I4" s="6">
        <v>0</v>
      </c>
      <c r="J4" s="6">
        <v>2</v>
      </c>
      <c r="K4" s="6">
        <v>95.238095000000001</v>
      </c>
      <c r="L4" s="6">
        <v>6.7343506337322498</v>
      </c>
      <c r="M4" s="6">
        <v>2</v>
      </c>
    </row>
    <row r="5" spans="1:13" x14ac:dyDescent="0.35">
      <c r="A5" s="6" t="s">
        <v>8</v>
      </c>
      <c r="B5" s="6">
        <v>0.85333333333333306</v>
      </c>
      <c r="C5" s="6">
        <v>1.47801668912544</v>
      </c>
      <c r="D5" s="6">
        <v>3</v>
      </c>
      <c r="E5" s="6">
        <v>97.478632480000002</v>
      </c>
      <c r="F5" s="6">
        <v>2.5002739275393102</v>
      </c>
      <c r="G5" s="6">
        <v>3</v>
      </c>
      <c r="H5" s="6">
        <v>1.6666666666666701</v>
      </c>
      <c r="I5" s="6">
        <v>2.88675134594813</v>
      </c>
      <c r="J5" s="6">
        <v>3</v>
      </c>
      <c r="K5" s="6">
        <v>0</v>
      </c>
      <c r="L5" s="6">
        <v>0</v>
      </c>
      <c r="M5" s="6">
        <v>3</v>
      </c>
    </row>
    <row r="6" spans="1:13" x14ac:dyDescent="0.35">
      <c r="A6" s="6" t="s">
        <v>28</v>
      </c>
      <c r="B6" s="6">
        <v>2.1749999999999998</v>
      </c>
      <c r="C6" s="6">
        <v>3.0759144981614801</v>
      </c>
      <c r="D6" s="6">
        <v>2</v>
      </c>
      <c r="E6" s="6">
        <v>1.0869565215000001</v>
      </c>
      <c r="F6" s="6">
        <v>1.53718865441518</v>
      </c>
      <c r="G6" s="6">
        <v>2</v>
      </c>
      <c r="H6" s="6">
        <v>0</v>
      </c>
      <c r="I6" s="6">
        <v>0</v>
      </c>
      <c r="J6" s="6">
        <v>2</v>
      </c>
      <c r="K6" s="6">
        <v>96.739130000000003</v>
      </c>
      <c r="L6" s="6">
        <v>4.61156657913555</v>
      </c>
      <c r="M6" s="6">
        <v>2</v>
      </c>
    </row>
    <row r="7" spans="1:13" x14ac:dyDescent="0.35">
      <c r="A7" s="6" t="s">
        <v>27</v>
      </c>
      <c r="B7" s="6">
        <v>4.6900000000000004</v>
      </c>
      <c r="C7" s="6">
        <v>5.4155455249986897</v>
      </c>
      <c r="D7" s="6">
        <v>4</v>
      </c>
      <c r="E7" s="6">
        <v>92.807112070000002</v>
      </c>
      <c r="F7" s="6">
        <v>5.31515140996241</v>
      </c>
      <c r="G7" s="6">
        <v>4</v>
      </c>
      <c r="H7" s="6">
        <v>2.505387931</v>
      </c>
      <c r="I7" s="6">
        <v>3.2772028694505901</v>
      </c>
      <c r="J7" s="6">
        <v>4</v>
      </c>
      <c r="K7" s="6">
        <v>0</v>
      </c>
      <c r="L7" s="6">
        <v>0</v>
      </c>
      <c r="M7" s="6">
        <v>4</v>
      </c>
    </row>
    <row r="8" spans="1:13" x14ac:dyDescent="0.35">
      <c r="A8" s="6" t="s">
        <v>26</v>
      </c>
      <c r="B8" s="6">
        <v>3.00285714285714</v>
      </c>
      <c r="C8" s="6">
        <v>3.05283864780368</v>
      </c>
      <c r="D8" s="6">
        <v>7</v>
      </c>
      <c r="E8" s="6">
        <v>68.517158159999994</v>
      </c>
      <c r="F8" s="6">
        <v>15.318185506051</v>
      </c>
      <c r="G8" s="6">
        <v>7</v>
      </c>
      <c r="H8" s="6">
        <v>9.6523285807142898</v>
      </c>
      <c r="I8" s="6">
        <v>7.3263203678911504</v>
      </c>
      <c r="J8" s="6">
        <v>7</v>
      </c>
      <c r="K8" s="6">
        <v>18.826567285714301</v>
      </c>
      <c r="L8" s="6">
        <v>14.6517189289229</v>
      </c>
      <c r="M8" s="6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Rescue raw data</vt:lpstr>
      <vt:lpstr>Mean and 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Burger, Alexa</dc:creator>
  <cp:lastModifiedBy>Burger, Alexa</cp:lastModifiedBy>
  <dcterms:created xsi:type="dcterms:W3CDTF">2022-12-12T21:20:29Z</dcterms:created>
  <dcterms:modified xsi:type="dcterms:W3CDTF">2023-10-16T19:24:03Z</dcterms:modified>
</cp:coreProperties>
</file>