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kr691/Desktop/last update_source data/"/>
    </mc:Choice>
  </mc:AlternateContent>
  <xr:revisionPtr revIDLastSave="0" documentId="13_ncr:1_{4ED2ABBC-D7ED-9E4D-9206-333425B3C79C}" xr6:coauthVersionLast="47" xr6:coauthVersionMax="47" xr10:uidLastSave="{00000000-0000-0000-0000-000000000000}"/>
  <bookViews>
    <workbookView xWindow="4300" yWindow="1300" windowWidth="29300" windowHeight="16440" xr2:uid="{A9BFC1A6-6806-1D49-A011-274B99B5B44E}"/>
  </bookViews>
  <sheets>
    <sheet name="6b" sheetId="2" r:id="rId1"/>
    <sheet name="6d" sheetId="1" r:id="rId2"/>
    <sheet name="6f" sheetId="3" r:id="rId3"/>
    <sheet name="6i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8" i="2" l="1"/>
  <c r="N9" i="3"/>
  <c r="K9" i="3"/>
  <c r="AA9" i="1"/>
  <c r="V9" i="2"/>
  <c r="V5" i="1"/>
  <c r="W5" i="1" s="1"/>
  <c r="V6" i="1"/>
  <c r="W6" i="1" s="1"/>
  <c r="V7" i="1"/>
  <c r="W7" i="1" s="1"/>
  <c r="V8" i="1"/>
  <c r="W8" i="1" s="1"/>
  <c r="V9" i="1"/>
  <c r="W9" i="1" s="1"/>
  <c r="V10" i="1"/>
  <c r="W10" i="1" s="1"/>
  <c r="V11" i="1"/>
  <c r="W11" i="1" s="1"/>
  <c r="V12" i="1"/>
  <c r="W12" i="1" s="1"/>
  <c r="V13" i="1"/>
  <c r="W13" i="1" s="1"/>
  <c r="V14" i="1"/>
  <c r="W14" i="1" s="1"/>
  <c r="V15" i="1"/>
  <c r="W15" i="1" s="1"/>
  <c r="V16" i="1"/>
  <c r="W16" i="1" s="1"/>
  <c r="V17" i="1"/>
  <c r="W17" i="1" s="1"/>
  <c r="V18" i="1"/>
  <c r="W18" i="1" s="1"/>
  <c r="V19" i="1"/>
  <c r="W19" i="1" s="1"/>
  <c r="V20" i="1"/>
  <c r="W20" i="1" s="1"/>
  <c r="V21" i="1"/>
  <c r="W21" i="1" s="1"/>
  <c r="V22" i="1"/>
  <c r="W22" i="1" s="1"/>
  <c r="V23" i="1"/>
  <c r="W23" i="1" s="1"/>
  <c r="V24" i="1"/>
  <c r="W24" i="1" s="1"/>
  <c r="V25" i="1"/>
  <c r="W25" i="1" s="1"/>
  <c r="V26" i="1"/>
  <c r="W26" i="1" s="1"/>
  <c r="V27" i="1"/>
  <c r="W27" i="1" s="1"/>
  <c r="V28" i="1"/>
  <c r="W28" i="1" s="1"/>
  <c r="V29" i="1"/>
  <c r="W29" i="1" s="1"/>
  <c r="V30" i="1"/>
  <c r="W30" i="1" s="1"/>
  <c r="V31" i="1"/>
  <c r="W31" i="1" s="1"/>
  <c r="V32" i="1"/>
  <c r="W32" i="1" s="1"/>
  <c r="V33" i="1"/>
  <c r="W33" i="1" s="1"/>
  <c r="V34" i="1"/>
  <c r="W34" i="1" s="1"/>
  <c r="V35" i="1"/>
  <c r="W35" i="1" s="1"/>
  <c r="I6" i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K2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5" i="1"/>
  <c r="J5" i="1" s="1"/>
  <c r="G5" i="2"/>
  <c r="H5" i="2" s="1"/>
  <c r="Q5" i="2"/>
  <c r="R5" i="2" s="1"/>
  <c r="G6" i="2"/>
  <c r="H6" i="2" s="1"/>
  <c r="Q6" i="2"/>
  <c r="R6" i="2" s="1"/>
  <c r="G7" i="2"/>
  <c r="H7" i="2" s="1"/>
  <c r="Q7" i="2"/>
  <c r="R7" i="2" s="1"/>
  <c r="G8" i="2"/>
  <c r="H8" i="2" s="1"/>
  <c r="Q8" i="2"/>
  <c r="R8" i="2" s="1"/>
  <c r="G9" i="2"/>
  <c r="H9" i="2" s="1"/>
  <c r="Q9" i="2"/>
  <c r="R9" i="2" s="1"/>
  <c r="G10" i="2"/>
  <c r="H10" i="2" s="1"/>
  <c r="Q10" i="2"/>
  <c r="R10" i="2" s="1"/>
  <c r="G11" i="2"/>
  <c r="H11" i="2"/>
  <c r="I11" i="2" s="1"/>
  <c r="Q11" i="2"/>
  <c r="R11" i="2"/>
  <c r="G12" i="2"/>
  <c r="H12" i="2" s="1"/>
  <c r="I12" i="2" s="1"/>
  <c r="Q12" i="2"/>
  <c r="R12" i="2" s="1"/>
  <c r="Q13" i="2"/>
  <c r="R13" i="2"/>
  <c r="Q14" i="2"/>
  <c r="R14" i="2" s="1"/>
  <c r="Q15" i="2"/>
  <c r="R15" i="2" s="1"/>
  <c r="Q16" i="2"/>
  <c r="R16" i="2" s="1"/>
  <c r="Q17" i="2"/>
  <c r="R17" i="2" s="1"/>
  <c r="Q18" i="2"/>
  <c r="R18" i="2" s="1"/>
  <c r="Q19" i="2"/>
  <c r="R19" i="2" s="1"/>
  <c r="Q20" i="2"/>
  <c r="R20" i="2"/>
  <c r="Q21" i="2"/>
  <c r="R21" i="2"/>
  <c r="Q22" i="2"/>
  <c r="R22" i="2" s="1"/>
  <c r="Q23" i="2"/>
  <c r="R23" i="2" s="1"/>
  <c r="Q24" i="2"/>
  <c r="R24" i="2" s="1"/>
  <c r="Q25" i="2"/>
  <c r="R25" i="2"/>
  <c r="Q26" i="2"/>
  <c r="R26" i="2" s="1"/>
  <c r="Q27" i="2"/>
  <c r="R27" i="2" s="1"/>
  <c r="Q28" i="2"/>
  <c r="R28" i="2" s="1"/>
  <c r="Q29" i="2"/>
  <c r="R29" i="2" s="1"/>
  <c r="Q30" i="2"/>
  <c r="R30" i="2" s="1"/>
  <c r="X20" i="1" l="1"/>
  <c r="I7" i="2"/>
  <c r="I10" i="2"/>
  <c r="K13" i="1"/>
  <c r="X35" i="1"/>
  <c r="S25" i="2"/>
  <c r="S8" i="2"/>
  <c r="S17" i="2"/>
  <c r="S30" i="2"/>
</calcChain>
</file>

<file path=xl/sharedStrings.xml><?xml version="1.0" encoding="utf-8"?>
<sst xmlns="http://schemas.openxmlformats.org/spreadsheetml/2006/main" count="4392" uniqueCount="276">
  <si>
    <t>* displayed in figure</t>
  </si>
  <si>
    <t>#413</t>
  </si>
  <si>
    <t>#416</t>
  </si>
  <si>
    <t>#417</t>
  </si>
  <si>
    <t>#412</t>
  </si>
  <si>
    <t>#414</t>
  </si>
  <si>
    <t>#415</t>
  </si>
  <si>
    <t>#418</t>
  </si>
  <si>
    <t>#419</t>
  </si>
  <si>
    <r>
      <rPr>
        <b/>
        <sz val="12"/>
        <color rgb="FF000000"/>
        <rFont val="Calibri (Body)"/>
      </rPr>
      <t>PLA Dots/</t>
    </r>
    <r>
      <rPr>
        <b/>
        <sz val="12"/>
        <color rgb="FF000000"/>
        <rFont val="Symbol"/>
        <charset val="2"/>
      </rPr>
      <t xml:space="preserve"> m</t>
    </r>
    <r>
      <rPr>
        <b/>
        <sz val="12"/>
        <color rgb="FF000000"/>
        <rFont val="Times New Roman"/>
        <family val="1"/>
      </rPr>
      <t>m</t>
    </r>
    <r>
      <rPr>
        <b/>
        <sz val="12"/>
        <color rgb="FF000000"/>
        <rFont val="Symbol"/>
        <charset val="2"/>
      </rPr>
      <t xml:space="preserve">2 </t>
    </r>
  </si>
  <si>
    <r>
      <rPr>
        <b/>
        <sz val="12"/>
        <color rgb="FF000000"/>
        <rFont val="Calibri (Body)"/>
      </rPr>
      <t xml:space="preserve"> Area</t>
    </r>
    <r>
      <rPr>
        <b/>
        <sz val="12"/>
        <color rgb="FF000000"/>
        <rFont val="Symbol"/>
        <charset val="2"/>
      </rPr>
      <t xml:space="preserve"> m</t>
    </r>
    <r>
      <rPr>
        <b/>
        <sz val="12"/>
        <color rgb="FF000000"/>
        <rFont val="Times New Roman"/>
        <family val="1"/>
      </rPr>
      <t>m</t>
    </r>
    <r>
      <rPr>
        <b/>
        <sz val="12"/>
        <color rgb="FF000000"/>
        <rFont val="Symbol"/>
        <charset val="2"/>
      </rPr>
      <t xml:space="preserve">2 </t>
    </r>
  </si>
  <si>
    <t>PLA Dots</t>
  </si>
  <si>
    <t>Sample (Slide) ID</t>
  </si>
  <si>
    <t>mouse ID</t>
  </si>
  <si>
    <t>CTFC</t>
  </si>
  <si>
    <t>#001</t>
  </si>
  <si>
    <t>#002</t>
  </si>
  <si>
    <t>#003</t>
  </si>
  <si>
    <t>#004</t>
  </si>
  <si>
    <t>#005</t>
  </si>
  <si>
    <t>Vein</t>
  </si>
  <si>
    <t>LDL207</t>
  </si>
  <si>
    <t>experimental ID*</t>
  </si>
  <si>
    <t>mouse ID**</t>
  </si>
  <si>
    <t>gender</t>
  </si>
  <si>
    <t>ear</t>
  </si>
  <si>
    <t>Capillary</t>
  </si>
  <si>
    <t>Pik3caH1047R; Cre+</t>
  </si>
  <si>
    <t>genotype</t>
  </si>
  <si>
    <t>Pik3caH1047R; Cre-</t>
  </si>
  <si>
    <t>Vesseltype</t>
  </si>
  <si>
    <t>f</t>
  </si>
  <si>
    <t>#14</t>
  </si>
  <si>
    <t>m</t>
  </si>
  <si>
    <t>#17</t>
  </si>
  <si>
    <t>left</t>
  </si>
  <si>
    <t>right</t>
  </si>
  <si>
    <t>#27</t>
  </si>
  <si>
    <t>#15</t>
  </si>
  <si>
    <t>#20</t>
  </si>
  <si>
    <t>#21</t>
  </si>
  <si>
    <t>#23</t>
  </si>
  <si>
    <t>#24</t>
  </si>
  <si>
    <t>#25</t>
  </si>
  <si>
    <t>#28</t>
  </si>
  <si>
    <t xml:space="preserve">#20 </t>
  </si>
  <si>
    <t>* ID indicates individual experiements (N)</t>
  </si>
  <si>
    <t>** each ear was counted as seperated n</t>
  </si>
  <si>
    <t>*** measurement done in ImageJ</t>
  </si>
  <si>
    <t>**** displayed in figure</t>
  </si>
  <si>
    <t xml:space="preserve"> Area</t>
  </si>
  <si>
    <t>IntDen pTIE2</t>
  </si>
  <si>
    <t>Background Mean*</t>
  </si>
  <si>
    <t>all measurement done in ImageJ</t>
  </si>
  <si>
    <t>ear**</t>
  </si>
  <si>
    <t>***measured for each image</t>
  </si>
  <si>
    <t>#10</t>
  </si>
  <si>
    <t>#8</t>
  </si>
  <si>
    <t>#13</t>
  </si>
  <si>
    <t>#12</t>
  </si>
  <si>
    <t>#6</t>
  </si>
  <si>
    <t>#4</t>
  </si>
  <si>
    <t>#3</t>
  </si>
  <si>
    <t>Pik3ca-prolif</t>
  </si>
  <si>
    <t>SMC/Pericyte</t>
  </si>
  <si>
    <t>PDGF</t>
  </si>
  <si>
    <t>aCap+Kit</t>
  </si>
  <si>
    <t>Artery</t>
  </si>
  <si>
    <t>Pik3ca-I</t>
  </si>
  <si>
    <t>Pik3ca-II</t>
  </si>
  <si>
    <t>vCap</t>
  </si>
  <si>
    <t>pval</t>
  </si>
  <si>
    <t>pathway_name</t>
  </si>
  <si>
    <t>EGF</t>
  </si>
  <si>
    <t>EPHA</t>
  </si>
  <si>
    <t>EPHB</t>
  </si>
  <si>
    <t>FN1</t>
  </si>
  <si>
    <t>GAP</t>
  </si>
  <si>
    <t>GAS</t>
  </si>
  <si>
    <t>IGF</t>
  </si>
  <si>
    <t>LAMININ</t>
  </si>
  <si>
    <t>MPZ</t>
  </si>
  <si>
    <t>NOTCH</t>
  </si>
  <si>
    <t>Netrin</t>
  </si>
  <si>
    <t>PCDH</t>
  </si>
  <si>
    <t>PECAM1</t>
  </si>
  <si>
    <t>PECAM2</t>
  </si>
  <si>
    <t>PTPRM</t>
  </si>
  <si>
    <t>SEMA3</t>
  </si>
  <si>
    <t>SEMA7</t>
  </si>
  <si>
    <t>VCAM</t>
  </si>
  <si>
    <t>VEGF</t>
  </si>
  <si>
    <t>IGFBP</t>
  </si>
  <si>
    <t>JAM</t>
  </si>
  <si>
    <t>Prostaglandin</t>
  </si>
  <si>
    <t>RELN</t>
  </si>
  <si>
    <t>TGFb</t>
  </si>
  <si>
    <t>VWF</t>
  </si>
  <si>
    <t>SEMA6</t>
  </si>
  <si>
    <t>GALECTIN</t>
  </si>
  <si>
    <t>L1CAM</t>
  </si>
  <si>
    <t>MMP</t>
  </si>
  <si>
    <t>PERIOSTIN</t>
  </si>
  <si>
    <t>PROS</t>
  </si>
  <si>
    <t>PTN</t>
  </si>
  <si>
    <t>SELE</t>
  </si>
  <si>
    <t>GRN</t>
  </si>
  <si>
    <t>HH</t>
  </si>
  <si>
    <t>NTS</t>
  </si>
  <si>
    <t>ESAM</t>
  </si>
  <si>
    <t>HSPG</t>
  </si>
  <si>
    <t>MIF</t>
  </si>
  <si>
    <t>NCAM</t>
  </si>
  <si>
    <t>THBS</t>
  </si>
  <si>
    <t>TWEAK</t>
  </si>
  <si>
    <t>UNC5</t>
  </si>
  <si>
    <t>VISFATIN</t>
  </si>
  <si>
    <t>FLRT</t>
  </si>
  <si>
    <t>SEMA5</t>
  </si>
  <si>
    <t>TRAIL</t>
  </si>
  <si>
    <t>KLK</t>
  </si>
  <si>
    <t>NT</t>
  </si>
  <si>
    <t>TENASCIN</t>
  </si>
  <si>
    <t>WNT</t>
  </si>
  <si>
    <t>SEMA4</t>
  </si>
  <si>
    <t>SLITRK</t>
  </si>
  <si>
    <t>THY1</t>
  </si>
  <si>
    <t>FGF</t>
  </si>
  <si>
    <t>SPP1</t>
  </si>
  <si>
    <t>VTN</t>
  </si>
  <si>
    <t>0.0613229822244985</t>
  </si>
  <si>
    <t>0.0549216643682258</t>
  </si>
  <si>
    <t>0.0308753843783222</t>
  </si>
  <si>
    <t>0.0233201828391977</t>
  </si>
  <si>
    <t>0.0265075667905408</t>
  </si>
  <si>
    <t>0.0416976295496096</t>
  </si>
  <si>
    <t>0.016618902304717</t>
  </si>
  <si>
    <t>0.0467193379354222</t>
  </si>
  <si>
    <t>0.0258855314381912</t>
  </si>
  <si>
    <t>0.0264070727937369</t>
  </si>
  <si>
    <t>0.00900525687575787</t>
  </si>
  <si>
    <t>0.005</t>
  </si>
  <si>
    <t>0.0335860093649833</t>
  </si>
  <si>
    <t>0.0114810501311003</t>
  </si>
  <si>
    <t>0.0319493114019703</t>
  </si>
  <si>
    <t>0.0109155521492969</t>
  </si>
  <si>
    <t>Pik3ca-3</t>
  </si>
  <si>
    <t>Pik3ca-2</t>
  </si>
  <si>
    <t>Pik3ca-1</t>
  </si>
  <si>
    <t>SMC</t>
  </si>
  <si>
    <t>probability</t>
  </si>
  <si>
    <t>Evidence</t>
  </si>
  <si>
    <t>PMID: 15207812</t>
  </si>
  <si>
    <t>PMID: 15207813</t>
  </si>
  <si>
    <t>PMID: 15207814</t>
  </si>
  <si>
    <t>PMID: 15207815</t>
  </si>
  <si>
    <t>PMID: 15207816</t>
  </si>
  <si>
    <t>PMID: 15207817</t>
  </si>
  <si>
    <t>PMID: 15207818</t>
  </si>
  <si>
    <t>PMID: 15207819</t>
  </si>
  <si>
    <t>PMID: 15207820</t>
  </si>
  <si>
    <t>KEGG: mmu04012</t>
  </si>
  <si>
    <t>KEGG: mmu04013</t>
  </si>
  <si>
    <t>KEGG: mmu04014</t>
  </si>
  <si>
    <t>KEGG: mmu04015</t>
  </si>
  <si>
    <t>KEGG: mmu04016</t>
  </si>
  <si>
    <t>KEGG: mmu04017</t>
  </si>
  <si>
    <t>Interaction name</t>
  </si>
  <si>
    <t>Hbegf  - Egfr</t>
  </si>
  <si>
    <t>Pdgf-Pdgfrb</t>
  </si>
  <si>
    <t>Kit</t>
  </si>
  <si>
    <t>source (cluster name)</t>
  </si>
  <si>
    <t>target (cluster name)</t>
  </si>
  <si>
    <t>Unpaired t test</t>
  </si>
  <si>
    <t>    P value</t>
  </si>
  <si>
    <t>    P value summary</t>
  </si>
  <si>
    <t>    Significantly different (P &lt; 0.05)?</t>
  </si>
  <si>
    <t>Yes</t>
  </si>
  <si>
    <t>    One- or two-tailed P value?</t>
  </si>
  <si>
    <t>Two-tailed</t>
  </si>
  <si>
    <t>    t, df</t>
  </si>
  <si>
    <t>How big is the difference?</t>
  </si>
  <si>
    <t>    95% confidence interval</t>
  </si>
  <si>
    <t>    R squared (eta squared)</t>
  </si>
  <si>
    <t>F test to compare variances</t>
  </si>
  <si>
    <t>    F, DFn, Dfd</t>
  </si>
  <si>
    <t>Data analyzed</t>
  </si>
  <si>
    <t>ns</t>
  </si>
  <si>
    <t>No</t>
  </si>
  <si>
    <t>Unpaired t test: Vein</t>
  </si>
  <si>
    <t>&lt;0,0001</t>
  </si>
  <si>
    <t>****</t>
  </si>
  <si>
    <t>/1000 ****</t>
  </si>
  <si>
    <t xml:space="preserve">average / (mouse) </t>
  </si>
  <si>
    <t xml:space="preserve">/1000 **** </t>
  </si>
  <si>
    <t>Unpaired t test (mouse)</t>
  </si>
  <si>
    <t>LDL184</t>
  </si>
  <si>
    <t>Each measurement represents one vessel.</t>
  </si>
  <si>
    <t>t=5,446, df=32</t>
  </si>
  <si>
    <t>    Difference between means (B - A) ± SEM</t>
  </si>
  <si>
    <t>2,703 ± 0,4963</t>
  </si>
  <si>
    <t>1,692 to 3,713</t>
  </si>
  <si>
    <t>32,27, 25, 7</t>
  </si>
  <si>
    <t xml:space="preserve">average / mouse </t>
  </si>
  <si>
    <t>x100 (vessel)*</t>
  </si>
  <si>
    <t>%aSMA of ECM area **** (mouse)</t>
  </si>
  <si>
    <t>LDL92</t>
  </si>
  <si>
    <t>#773</t>
  </si>
  <si>
    <t>#826</t>
  </si>
  <si>
    <t>LDL120</t>
  </si>
  <si>
    <t>#258</t>
  </si>
  <si>
    <t>LDL119</t>
  </si>
  <si>
    <t>#876</t>
  </si>
  <si>
    <t>#827</t>
  </si>
  <si>
    <t>#824</t>
  </si>
  <si>
    <t>#255</t>
  </si>
  <si>
    <t>#253</t>
  </si>
  <si>
    <t>#475</t>
  </si>
  <si>
    <t>#473</t>
  </si>
  <si>
    <t>#770</t>
  </si>
  <si>
    <t>t=1,467, df=10</t>
  </si>
  <si>
    <t>8,363 ± 5,700</t>
  </si>
  <si>
    <t>-4,338 to 21,06</t>
  </si>
  <si>
    <t>1,515, 7, 3</t>
  </si>
  <si>
    <t>t=8,381, df=10</t>
  </si>
  <si>
    <t>33,09 ± 3,948</t>
  </si>
  <si>
    <t>24,29 to 41,88</t>
  </si>
  <si>
    <t>39,97, 7, 3</t>
  </si>
  <si>
    <t>*</t>
  </si>
  <si>
    <t>1st</t>
  </si>
  <si>
    <t>#477</t>
  </si>
  <si>
    <t xml:space="preserve"> Cre- Ctrl (n=8 vessel of 4 mice; N=1)</t>
  </si>
  <si>
    <t>Pik3caH1047R (n=26 of 4 mice; N=1)</t>
  </si>
  <si>
    <t>Pik3caH1047R (n=31 vessels of 2 mice; N=1)</t>
  </si>
  <si>
    <t>x100 (vessel)</t>
  </si>
  <si>
    <t>Column B</t>
  </si>
  <si>
    <t>Pik3caH1047R</t>
  </si>
  <si>
    <t>vs.</t>
  </si>
  <si>
    <t>vs,</t>
  </si>
  <si>
    <t>Column A</t>
  </si>
  <si>
    <t> Cre- Ctrl</t>
  </si>
  <si>
    <t>***</t>
  </si>
  <si>
    <t>t=7,127, df=6</t>
  </si>
  <si>
    <t>    Mean of column A</t>
  </si>
  <si>
    <t>    Mean of column B</t>
  </si>
  <si>
    <t>2,685 ± 0,3768</t>
  </si>
  <si>
    <t>1,763 to 3,607</t>
  </si>
  <si>
    <t>2,456, 3, 3</t>
  </si>
  <si>
    <t>    Sample size, column A</t>
  </si>
  <si>
    <t>    Sample size, column B</t>
  </si>
  <si>
    <t xml:space="preserve">Unpaired t test </t>
  </si>
  <si>
    <t>t=4,248, df=49</t>
  </si>
  <si>
    <t>8,919 ± 2,099</t>
  </si>
  <si>
    <t>4,700 to 13,14</t>
  </si>
  <si>
    <t>9,431, 30, 19</t>
  </si>
  <si>
    <t>Pik3caH1047R Vein</t>
  </si>
  <si>
    <t>Cre- Ctrl Vein</t>
  </si>
  <si>
    <t>Column D</t>
  </si>
  <si>
    <t>Pik3caH1047R Capillary</t>
  </si>
  <si>
    <t>Column C</t>
  </si>
  <si>
    <t>Cre- Ctrl Capillary</t>
  </si>
  <si>
    <t>    Mean of column C</t>
  </si>
  <si>
    <t>    Mean of column D</t>
  </si>
  <si>
    <t>    Difference between means (D - C) ± SEM</t>
  </si>
  <si>
    <t>    Sample size, column C</t>
  </si>
  <si>
    <t>    Sample size, column D</t>
  </si>
  <si>
    <t>Unpaired t test: Capillary</t>
  </si>
  <si>
    <t>age</t>
  </si>
  <si>
    <t>8w</t>
  </si>
  <si>
    <t>sex</t>
  </si>
  <si>
    <t>Cre- Ctrl (n=20 vessels of 2 mice; N=2)</t>
  </si>
  <si>
    <t>SMC coverage (n=/&gt; 4 mice/genotype; N=3)</t>
  </si>
  <si>
    <r>
      <t>Fig. 6b:</t>
    </r>
    <r>
      <rPr>
        <sz val="12"/>
        <color theme="1"/>
        <rFont val="Calibri"/>
        <family val="2"/>
        <scheme val="minor"/>
      </rPr>
      <t xml:space="preserve"> Quantification of PLA dots associated with the blood vasculature.</t>
    </r>
  </si>
  <si>
    <r>
      <t>Fig. 6d:</t>
    </r>
    <r>
      <rPr>
        <sz val="12"/>
        <color theme="1"/>
        <rFont val="Calibri"/>
        <family val="2"/>
        <scheme val="minor"/>
      </rPr>
      <t xml:space="preserve"> Quantification of total cell fluorescence (CTFC) of  Phospho-TIE2 signal within EMCN+ vessels.</t>
    </r>
  </si>
  <si>
    <r>
      <t>Fig. 6f:</t>
    </r>
    <r>
      <rPr>
        <sz val="12"/>
        <color theme="1"/>
        <rFont val="Calibri"/>
        <family val="2"/>
        <scheme val="minor"/>
      </rPr>
      <t xml:space="preserve"> Quantification of SMC coverage of Veins and Capillaries in Cre- Ctrl and </t>
    </r>
    <r>
      <rPr>
        <i/>
        <sz val="12"/>
        <color theme="1"/>
        <rFont val="Calibri"/>
        <family val="2"/>
        <scheme val="minor"/>
      </rPr>
      <t>Pi3kH1047R</t>
    </r>
    <r>
      <rPr>
        <sz val="12"/>
        <color theme="1"/>
        <rFont val="Calibri"/>
        <family val="2"/>
        <scheme val="minor"/>
      </rPr>
      <t xml:space="preserve"> mutants</t>
    </r>
  </si>
  <si>
    <r>
      <t xml:space="preserve">Fig 6i: </t>
    </r>
    <r>
      <rPr>
        <sz val="12"/>
        <color theme="1"/>
        <rFont val="Calibri"/>
        <family val="2"/>
        <scheme val="minor"/>
      </rPr>
      <t>CellChat results.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</si>
</sst>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"/>
    <numFmt numFmtId="165" formatCode="0.0"/>
  </numFmts>
  <fonts count="20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Arial"/>
      <family val="2"/>
    </font>
    <font>
      <b/>
      <sz val="12"/>
      <color rgb="FF000000"/>
      <name val="Symbol"/>
      <charset val="2"/>
    </font>
    <font>
      <b/>
      <sz val="12"/>
      <color rgb="FF000000"/>
      <name val="Calibri (Body)"/>
    </font>
    <font>
      <b/>
      <sz val="12"/>
      <color rgb="FF000000"/>
      <name val="Times New Roman"/>
      <family val="1"/>
    </font>
    <font>
      <sz val="12"/>
      <name val="Calibri"/>
      <family val="2"/>
    </font>
    <font>
      <sz val="12"/>
      <color theme="1"/>
      <name val="Calibri"/>
      <family val="2"/>
    </font>
    <font>
      <sz val="8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Arial"/>
      <family val="2"/>
    </font>
    <font>
      <sz val="12"/>
      <color rgb="FF000000"/>
      <name val="Calibri"/>
      <family val="2"/>
    </font>
    <font>
      <sz val="11"/>
      <color rgb="FF000000"/>
      <name val="Lucida Grande"/>
      <family val="2"/>
    </font>
    <font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rgb="FF0000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left"/>
    </xf>
    <xf numFmtId="16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4" fillId="0" borderId="1" xfId="0" applyFont="1" applyBorder="1" applyAlignment="1">
      <alignment horizontal="left"/>
    </xf>
    <xf numFmtId="0" fontId="2" fillId="2" borderId="1" xfId="0" applyFont="1" applyFill="1" applyBorder="1"/>
    <xf numFmtId="0" fontId="3" fillId="3" borderId="2" xfId="0" applyFont="1" applyFill="1" applyBorder="1"/>
    <xf numFmtId="0" fontId="3" fillId="3" borderId="3" xfId="0" applyFont="1" applyFill="1" applyBorder="1"/>
    <xf numFmtId="0" fontId="1" fillId="3" borderId="4" xfId="0" applyFont="1" applyFill="1" applyBorder="1"/>
    <xf numFmtId="0" fontId="3" fillId="4" borderId="3" xfId="0" applyFont="1" applyFill="1" applyBorder="1"/>
    <xf numFmtId="0" fontId="1" fillId="4" borderId="4" xfId="0" applyFont="1" applyFill="1" applyBorder="1"/>
    <xf numFmtId="0" fontId="2" fillId="0" borderId="0" xfId="0" applyFont="1"/>
    <xf numFmtId="0" fontId="9" fillId="0" borderId="1" xfId="0" applyFont="1" applyBorder="1" applyAlignment="1">
      <alignment horizontal="left"/>
    </xf>
    <xf numFmtId="0" fontId="0" fillId="0" borderId="1" xfId="0" applyBorder="1"/>
    <xf numFmtId="0" fontId="10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3" fillId="6" borderId="5" xfId="0" applyFont="1" applyFill="1" applyBorder="1" applyAlignment="1">
      <alignment horizontal="left"/>
    </xf>
    <xf numFmtId="0" fontId="15" fillId="0" borderId="0" xfId="0" applyFont="1" applyAlignment="1">
      <alignment horizontal="left"/>
    </xf>
    <xf numFmtId="0" fontId="10" fillId="0" borderId="0" xfId="0" applyFont="1"/>
    <xf numFmtId="0" fontId="2" fillId="2" borderId="7" xfId="0" applyFont="1" applyFill="1" applyBorder="1"/>
    <xf numFmtId="0" fontId="2" fillId="2" borderId="5" xfId="0" applyFont="1" applyFill="1" applyBorder="1"/>
    <xf numFmtId="0" fontId="7" fillId="2" borderId="5" xfId="0" applyFont="1" applyFill="1" applyBorder="1"/>
    <xf numFmtId="0" fontId="2" fillId="2" borderId="0" xfId="0" applyFont="1" applyFill="1"/>
    <xf numFmtId="2" fontId="0" fillId="0" borderId="0" xfId="0" applyNumberFormat="1" applyAlignment="1">
      <alignment horizontal="left"/>
    </xf>
    <xf numFmtId="0" fontId="0" fillId="0" borderId="8" xfId="0" applyBorder="1"/>
    <xf numFmtId="0" fontId="0" fillId="0" borderId="7" xfId="0" applyBorder="1"/>
    <xf numFmtId="0" fontId="16" fillId="0" borderId="0" xfId="0" applyFont="1"/>
    <xf numFmtId="0" fontId="16" fillId="0" borderId="1" xfId="0" applyFont="1" applyBorder="1"/>
    <xf numFmtId="0" fontId="1" fillId="3" borderId="4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/>
    </xf>
    <xf numFmtId="0" fontId="6" fillId="2" borderId="5" xfId="0" applyFont="1" applyFill="1" applyBorder="1"/>
    <xf numFmtId="0" fontId="2" fillId="2" borderId="6" xfId="0" applyFont="1" applyFill="1" applyBorder="1"/>
    <xf numFmtId="0" fontId="1" fillId="8" borderId="4" xfId="0" applyFont="1" applyFill="1" applyBorder="1"/>
    <xf numFmtId="0" fontId="3" fillId="8" borderId="3" xfId="0" applyFont="1" applyFill="1" applyBorder="1"/>
    <xf numFmtId="0" fontId="0" fillId="8" borderId="2" xfId="0" applyFill="1" applyBorder="1"/>
    <xf numFmtId="0" fontId="5" fillId="0" borderId="0" xfId="0" applyFont="1" applyAlignment="1">
      <alignment horizontal="left"/>
    </xf>
    <xf numFmtId="0" fontId="2" fillId="5" borderId="4" xfId="0" applyFont="1" applyFill="1" applyBorder="1"/>
    <xf numFmtId="0" fontId="0" fillId="5" borderId="2" xfId="0" applyFill="1" applyBorder="1"/>
    <xf numFmtId="0" fontId="9" fillId="0" borderId="0" xfId="0" applyFont="1" applyAlignment="1">
      <alignment horizontal="left"/>
    </xf>
    <xf numFmtId="0" fontId="13" fillId="9" borderId="1" xfId="0" applyFont="1" applyFill="1" applyBorder="1" applyAlignment="1">
      <alignment horizontal="left"/>
    </xf>
    <xf numFmtId="0" fontId="1" fillId="3" borderId="2" xfId="0" applyFont="1" applyFill="1" applyBorder="1"/>
    <xf numFmtId="0" fontId="13" fillId="9" borderId="5" xfId="0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17" fillId="0" borderId="0" xfId="0" applyFont="1" applyAlignment="1">
      <alignment horizontal="left"/>
    </xf>
    <xf numFmtId="0" fontId="2" fillId="2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left"/>
    </xf>
    <xf numFmtId="2" fontId="0" fillId="2" borderId="1" xfId="0" applyNumberFormat="1" applyFill="1" applyBorder="1" applyAlignment="1">
      <alignment horizontal="left"/>
    </xf>
    <xf numFmtId="2" fontId="0" fillId="0" borderId="1" xfId="0" applyNumberForma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1" fillId="3" borderId="1" xfId="0" applyFont="1" applyFill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19" fillId="0" borderId="0" xfId="0" applyFont="1" applyAlignment="1">
      <alignment horizontal="left"/>
    </xf>
    <xf numFmtId="0" fontId="13" fillId="6" borderId="6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/>
    </xf>
    <xf numFmtId="0" fontId="19" fillId="7" borderId="1" xfId="0" applyFont="1" applyFill="1" applyBorder="1" applyAlignment="1">
      <alignment horizontal="left"/>
    </xf>
    <xf numFmtId="0" fontId="10" fillId="0" borderId="0" xfId="0" applyFont="1" applyAlignment="1">
      <alignment horizontal="left"/>
    </xf>
    <xf numFmtId="2" fontId="18" fillId="0" borderId="0" xfId="0" applyNumberFormat="1" applyFont="1" applyAlignment="1">
      <alignment horizontal="left"/>
    </xf>
    <xf numFmtId="165" fontId="0" fillId="0" borderId="1" xfId="0" applyNumberFormat="1" applyBorder="1" applyAlignment="1">
      <alignment horizontal="left"/>
    </xf>
    <xf numFmtId="3" fontId="0" fillId="0" borderId="1" xfId="0" applyNumberFormat="1" applyBorder="1" applyAlignment="1">
      <alignment horizontal="left"/>
    </xf>
    <xf numFmtId="0" fontId="1" fillId="8" borderId="3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752F9A-9375-534E-8324-8995B89FFFDE}">
  <dimension ref="A1:Y33"/>
  <sheetViews>
    <sheetView tabSelected="1" zoomScale="69" workbookViewId="0"/>
  </sheetViews>
  <sheetFormatPr baseColWidth="10" defaultRowHeight="16" x14ac:dyDescent="0.2"/>
  <cols>
    <col min="4" max="4" width="20.6640625" customWidth="1"/>
    <col min="7" max="7" width="14.33203125" customWidth="1"/>
    <col min="8" max="8" width="16" customWidth="1"/>
    <col min="9" max="9" width="18.6640625" customWidth="1"/>
    <col min="11" max="11" width="15.1640625" customWidth="1"/>
    <col min="12" max="12" width="17.83203125" customWidth="1"/>
    <col min="13" max="13" width="9.1640625" customWidth="1"/>
    <col min="14" max="14" width="12.83203125" customWidth="1"/>
    <col min="16" max="16" width="14.5" customWidth="1"/>
    <col min="17" max="17" width="14.6640625" customWidth="1"/>
    <col min="18" max="18" width="17.33203125" customWidth="1"/>
    <col min="19" max="19" width="16.1640625" customWidth="1"/>
    <col min="21" max="21" width="36.6640625" customWidth="1"/>
    <col min="22" max="22" width="28.1640625" customWidth="1"/>
    <col min="24" max="24" width="38" customWidth="1"/>
    <col min="25" max="25" width="21.83203125" customWidth="1"/>
  </cols>
  <sheetData>
    <row r="1" spans="1:25" x14ac:dyDescent="0.2">
      <c r="A1" s="13" t="s">
        <v>272</v>
      </c>
      <c r="B1" s="13"/>
      <c r="C1" s="13"/>
    </row>
    <row r="2" spans="1:25" x14ac:dyDescent="0.2">
      <c r="A2" t="s">
        <v>197</v>
      </c>
    </row>
    <row r="3" spans="1:25" x14ac:dyDescent="0.2">
      <c r="A3" s="35" t="s">
        <v>231</v>
      </c>
      <c r="B3" s="62"/>
      <c r="C3" s="62"/>
      <c r="D3" s="36"/>
      <c r="E3" s="36"/>
      <c r="F3" s="36"/>
      <c r="G3" s="36"/>
      <c r="H3" s="36"/>
      <c r="I3" s="37"/>
      <c r="K3" s="10" t="s">
        <v>232</v>
      </c>
      <c r="L3" s="9"/>
      <c r="M3" s="9"/>
      <c r="N3" s="9"/>
      <c r="O3" s="9"/>
      <c r="P3" s="9"/>
      <c r="Q3" s="9"/>
      <c r="R3" s="9"/>
      <c r="S3" s="8"/>
      <c r="U3" s="39" t="s">
        <v>250</v>
      </c>
      <c r="V3" s="40"/>
      <c r="X3" s="39" t="s">
        <v>195</v>
      </c>
      <c r="Y3" s="40"/>
    </row>
    <row r="4" spans="1:25" x14ac:dyDescent="0.2">
      <c r="A4" s="23" t="s">
        <v>13</v>
      </c>
      <c r="B4" s="23" t="s">
        <v>269</v>
      </c>
      <c r="C4" s="23" t="s">
        <v>267</v>
      </c>
      <c r="D4" s="23" t="s">
        <v>12</v>
      </c>
      <c r="E4" s="23" t="s">
        <v>11</v>
      </c>
      <c r="F4" s="33" t="s">
        <v>10</v>
      </c>
      <c r="G4" s="33" t="s">
        <v>9</v>
      </c>
      <c r="H4" s="23" t="s">
        <v>234</v>
      </c>
      <c r="I4" s="23" t="s">
        <v>203</v>
      </c>
      <c r="K4" s="23" t="s">
        <v>13</v>
      </c>
      <c r="L4" s="23" t="s">
        <v>12</v>
      </c>
      <c r="M4" s="23" t="s">
        <v>269</v>
      </c>
      <c r="N4" s="23" t="s">
        <v>267</v>
      </c>
      <c r="O4" s="23" t="s">
        <v>11</v>
      </c>
      <c r="P4" s="33" t="s">
        <v>10</v>
      </c>
      <c r="Q4" s="33" t="s">
        <v>9</v>
      </c>
      <c r="R4" s="23" t="s">
        <v>204</v>
      </c>
      <c r="S4" s="23" t="s">
        <v>203</v>
      </c>
      <c r="U4" s="3" t="s">
        <v>235</v>
      </c>
      <c r="V4" s="3" t="s">
        <v>236</v>
      </c>
      <c r="X4" s="3" t="s">
        <v>235</v>
      </c>
      <c r="Y4" s="3" t="s">
        <v>236</v>
      </c>
    </row>
    <row r="5" spans="1:25" x14ac:dyDescent="0.2">
      <c r="A5" s="3" t="s">
        <v>8</v>
      </c>
      <c r="B5" s="3" t="s">
        <v>33</v>
      </c>
      <c r="C5" s="3" t="s">
        <v>268</v>
      </c>
      <c r="D5" s="3" t="s">
        <v>44</v>
      </c>
      <c r="E5" s="3">
        <v>3</v>
      </c>
      <c r="F5" s="3">
        <v>449</v>
      </c>
      <c r="G5" s="2">
        <f t="shared" ref="G5:G12" si="0">E5/F5</f>
        <v>6.6815144766146995E-3</v>
      </c>
      <c r="H5" s="49">
        <f t="shared" ref="H5:I12" si="1">G5*100</f>
        <v>0.66815144766146994</v>
      </c>
      <c r="I5" s="15"/>
      <c r="K5" s="3" t="s">
        <v>7</v>
      </c>
      <c r="L5" s="3" t="s">
        <v>37</v>
      </c>
      <c r="M5" s="3" t="s">
        <v>33</v>
      </c>
      <c r="N5" s="3" t="s">
        <v>268</v>
      </c>
      <c r="O5" s="3">
        <v>12</v>
      </c>
      <c r="P5" s="3">
        <v>429.99</v>
      </c>
      <c r="Q5" s="2">
        <f t="shared" ref="Q5:Q30" si="2">O5/P5</f>
        <v>2.7907625758738574E-2</v>
      </c>
      <c r="R5" s="49">
        <f t="shared" ref="R5:R30" si="3">Q5*100</f>
        <v>2.7907625758738575</v>
      </c>
      <c r="S5" s="3"/>
      <c r="U5" s="3" t="s">
        <v>237</v>
      </c>
      <c r="V5" s="3" t="s">
        <v>238</v>
      </c>
      <c r="X5" s="3" t="s">
        <v>237</v>
      </c>
      <c r="Y5" s="3" t="s">
        <v>238</v>
      </c>
    </row>
    <row r="6" spans="1:25" x14ac:dyDescent="0.2">
      <c r="A6" s="3" t="s">
        <v>8</v>
      </c>
      <c r="B6" s="3" t="s">
        <v>33</v>
      </c>
      <c r="C6" s="3" t="s">
        <v>268</v>
      </c>
      <c r="D6" s="3" t="s">
        <v>44</v>
      </c>
      <c r="E6" s="3">
        <v>0</v>
      </c>
      <c r="F6" s="3">
        <v>113</v>
      </c>
      <c r="G6" s="2">
        <f t="shared" si="0"/>
        <v>0</v>
      </c>
      <c r="H6" s="49">
        <f t="shared" si="1"/>
        <v>0</v>
      </c>
      <c r="I6" s="15"/>
      <c r="K6" s="3" t="s">
        <v>7</v>
      </c>
      <c r="L6" s="3" t="s">
        <v>37</v>
      </c>
      <c r="M6" s="3" t="s">
        <v>33</v>
      </c>
      <c r="N6" s="3" t="s">
        <v>268</v>
      </c>
      <c r="O6" s="3">
        <v>18</v>
      </c>
      <c r="P6" s="3">
        <v>389.21</v>
      </c>
      <c r="Q6" s="2">
        <f t="shared" si="2"/>
        <v>4.6247527041956789E-2</v>
      </c>
      <c r="R6" s="49">
        <f t="shared" si="3"/>
        <v>4.6247527041956786</v>
      </c>
      <c r="S6" s="3"/>
      <c r="U6" s="3" t="s">
        <v>239</v>
      </c>
      <c r="V6" s="3" t="s">
        <v>240</v>
      </c>
      <c r="X6" s="3" t="s">
        <v>239</v>
      </c>
      <c r="Y6" s="3" t="s">
        <v>240</v>
      </c>
    </row>
    <row r="7" spans="1:25" x14ac:dyDescent="0.2">
      <c r="A7" s="3" t="s">
        <v>8</v>
      </c>
      <c r="B7" s="3" t="s">
        <v>33</v>
      </c>
      <c r="C7" s="3" t="s">
        <v>268</v>
      </c>
      <c r="D7" s="3" t="s">
        <v>44</v>
      </c>
      <c r="E7" s="3">
        <v>0</v>
      </c>
      <c r="F7" s="3">
        <v>45.19</v>
      </c>
      <c r="G7" s="2">
        <f t="shared" si="0"/>
        <v>0</v>
      </c>
      <c r="H7" s="49">
        <f t="shared" si="1"/>
        <v>0</v>
      </c>
      <c r="I7" s="50">
        <f>AVERAGE(H5:H7)</f>
        <v>0.22271714922048999</v>
      </c>
      <c r="K7" s="3" t="s">
        <v>7</v>
      </c>
      <c r="L7" s="3" t="s">
        <v>37</v>
      </c>
      <c r="M7" s="3" t="s">
        <v>33</v>
      </c>
      <c r="N7" s="3" t="s">
        <v>268</v>
      </c>
      <c r="O7" s="3">
        <v>39</v>
      </c>
      <c r="P7" s="3">
        <v>2558.2800000000002</v>
      </c>
      <c r="Q7" s="2">
        <f t="shared" si="2"/>
        <v>1.5244617477367606E-2</v>
      </c>
      <c r="R7" s="49">
        <f t="shared" si="3"/>
        <v>1.5244617477367606</v>
      </c>
      <c r="S7" s="3"/>
      <c r="U7" s="3"/>
      <c r="V7" s="3"/>
      <c r="X7" s="3"/>
      <c r="Y7" s="3"/>
    </row>
    <row r="8" spans="1:25" x14ac:dyDescent="0.2">
      <c r="A8" s="3" t="s">
        <v>6</v>
      </c>
      <c r="B8" s="3" t="s">
        <v>31</v>
      </c>
      <c r="C8" s="3" t="s">
        <v>268</v>
      </c>
      <c r="D8" s="3" t="s">
        <v>43</v>
      </c>
      <c r="E8" s="3">
        <v>0</v>
      </c>
      <c r="F8" s="3">
        <v>251.17</v>
      </c>
      <c r="G8" s="2">
        <f t="shared" si="0"/>
        <v>0</v>
      </c>
      <c r="H8" s="49">
        <f t="shared" si="1"/>
        <v>0</v>
      </c>
      <c r="I8" s="3"/>
      <c r="K8" s="3" t="s">
        <v>7</v>
      </c>
      <c r="L8" s="3" t="s">
        <v>37</v>
      </c>
      <c r="M8" s="3" t="s">
        <v>33</v>
      </c>
      <c r="N8" s="3" t="s">
        <v>268</v>
      </c>
      <c r="O8" s="3">
        <v>13</v>
      </c>
      <c r="P8" s="3">
        <v>336.4</v>
      </c>
      <c r="Q8" s="2">
        <f t="shared" si="2"/>
        <v>3.8644470868014272E-2</v>
      </c>
      <c r="R8" s="49">
        <f t="shared" si="3"/>
        <v>3.8644470868014271</v>
      </c>
      <c r="S8" s="50">
        <f>AVERAGE(R5:R8)</f>
        <v>3.2011060286519308</v>
      </c>
      <c r="U8" s="51" t="s">
        <v>173</v>
      </c>
      <c r="V8" s="3"/>
      <c r="X8" s="51" t="s">
        <v>173</v>
      </c>
      <c r="Y8" s="3">
        <f>_xlfn.T.DIST.2T(7.127,6)</f>
        <v>3.8405895200180898E-4</v>
      </c>
    </row>
    <row r="9" spans="1:25" x14ac:dyDescent="0.2">
      <c r="A9" s="3" t="s">
        <v>6</v>
      </c>
      <c r="B9" s="3" t="s">
        <v>31</v>
      </c>
      <c r="C9" s="3" t="s">
        <v>268</v>
      </c>
      <c r="D9" s="3" t="s">
        <v>39</v>
      </c>
      <c r="E9" s="3">
        <v>1</v>
      </c>
      <c r="F9" s="3">
        <v>1133.1500000000001</v>
      </c>
      <c r="G9" s="2">
        <f t="shared" si="0"/>
        <v>8.8249569783347304E-4</v>
      </c>
      <c r="H9" s="49">
        <f t="shared" si="1"/>
        <v>8.8249569783347304E-2</v>
      </c>
      <c r="I9" s="3"/>
      <c r="K9" s="3" t="s">
        <v>3</v>
      </c>
      <c r="L9" s="3" t="s">
        <v>42</v>
      </c>
      <c r="M9" s="3" t="s">
        <v>33</v>
      </c>
      <c r="N9" s="3" t="s">
        <v>268</v>
      </c>
      <c r="O9" s="3">
        <v>63</v>
      </c>
      <c r="P9" s="3">
        <v>2778.43</v>
      </c>
      <c r="Q9" s="2">
        <f t="shared" si="2"/>
        <v>2.2674675986078471E-2</v>
      </c>
      <c r="R9" s="49">
        <f t="shared" si="3"/>
        <v>2.2674675986078472</v>
      </c>
      <c r="S9" s="3"/>
      <c r="U9" s="3" t="s">
        <v>174</v>
      </c>
      <c r="V9" s="3">
        <f>_xlfn.T.DIST.2T(5.446,32)</f>
        <v>5.4259787370949927E-6</v>
      </c>
      <c r="X9" s="3" t="s">
        <v>174</v>
      </c>
      <c r="Y9" s="3">
        <v>4.0000000000000002E-4</v>
      </c>
    </row>
    <row r="10" spans="1:25" x14ac:dyDescent="0.2">
      <c r="A10" s="3" t="s">
        <v>6</v>
      </c>
      <c r="B10" s="3" t="s">
        <v>31</v>
      </c>
      <c r="C10" s="3" t="s">
        <v>268</v>
      </c>
      <c r="D10" s="3" t="s">
        <v>39</v>
      </c>
      <c r="E10" s="3">
        <v>2</v>
      </c>
      <c r="F10" s="3">
        <v>598.76</v>
      </c>
      <c r="G10" s="2">
        <f t="shared" si="0"/>
        <v>3.3402364887434033E-3</v>
      </c>
      <c r="H10" s="49">
        <f t="shared" si="1"/>
        <v>0.33402364887434033</v>
      </c>
      <c r="I10" s="50">
        <f>AVERAGE(H8:H10)</f>
        <v>0.14075773955256254</v>
      </c>
      <c r="K10" s="3" t="s">
        <v>3</v>
      </c>
      <c r="L10" s="3" t="s">
        <v>42</v>
      </c>
      <c r="M10" s="3" t="s">
        <v>33</v>
      </c>
      <c r="N10" s="3" t="s">
        <v>268</v>
      </c>
      <c r="O10" s="3">
        <v>12</v>
      </c>
      <c r="P10" s="3">
        <v>1701.55</v>
      </c>
      <c r="Q10" s="2">
        <f t="shared" si="2"/>
        <v>7.0523934060121654E-3</v>
      </c>
      <c r="R10" s="49">
        <f t="shared" si="3"/>
        <v>0.70523934060121651</v>
      </c>
      <c r="S10" s="3"/>
      <c r="U10" s="3" t="s">
        <v>175</v>
      </c>
      <c r="V10" s="3" t="s">
        <v>191</v>
      </c>
      <c r="X10" s="3" t="s">
        <v>175</v>
      </c>
      <c r="Y10" s="3" t="s">
        <v>241</v>
      </c>
    </row>
    <row r="11" spans="1:25" x14ac:dyDescent="0.2">
      <c r="A11" s="3" t="s">
        <v>5</v>
      </c>
      <c r="B11" s="3" t="s">
        <v>31</v>
      </c>
      <c r="C11" s="3" t="s">
        <v>268</v>
      </c>
      <c r="D11" s="3" t="s">
        <v>56</v>
      </c>
      <c r="E11" s="3">
        <v>6</v>
      </c>
      <c r="F11" s="3">
        <v>65932</v>
      </c>
      <c r="G11" s="2">
        <f t="shared" si="0"/>
        <v>9.1002851422677906E-5</v>
      </c>
      <c r="H11" s="49">
        <f t="shared" si="1"/>
        <v>9.1002851422677909E-3</v>
      </c>
      <c r="I11" s="50">
        <f t="shared" si="1"/>
        <v>0.91002851422677911</v>
      </c>
      <c r="K11" s="3" t="s">
        <v>3</v>
      </c>
      <c r="L11" s="3" t="s">
        <v>42</v>
      </c>
      <c r="M11" s="3" t="s">
        <v>33</v>
      </c>
      <c r="N11" s="3" t="s">
        <v>268</v>
      </c>
      <c r="O11" s="3">
        <v>25</v>
      </c>
      <c r="P11" s="3">
        <v>789.57</v>
      </c>
      <c r="Q11" s="2">
        <f t="shared" si="2"/>
        <v>3.1662803804602506E-2</v>
      </c>
      <c r="R11" s="49">
        <f t="shared" si="3"/>
        <v>3.1662803804602504</v>
      </c>
      <c r="S11" s="3"/>
      <c r="U11" s="3" t="s">
        <v>176</v>
      </c>
      <c r="V11" s="3" t="s">
        <v>177</v>
      </c>
      <c r="X11" s="3" t="s">
        <v>176</v>
      </c>
      <c r="Y11" s="3" t="s">
        <v>177</v>
      </c>
    </row>
    <row r="12" spans="1:25" x14ac:dyDescent="0.2">
      <c r="A12" s="6" t="s">
        <v>4</v>
      </c>
      <c r="B12" s="6" t="s">
        <v>31</v>
      </c>
      <c r="C12" s="3" t="s">
        <v>268</v>
      </c>
      <c r="D12" s="3" t="s">
        <v>57</v>
      </c>
      <c r="E12" s="3">
        <v>0</v>
      </c>
      <c r="F12" s="3">
        <v>1042.5999999999999</v>
      </c>
      <c r="G12" s="2">
        <f t="shared" si="0"/>
        <v>0</v>
      </c>
      <c r="H12" s="49">
        <f t="shared" si="1"/>
        <v>0</v>
      </c>
      <c r="I12" s="50">
        <f t="shared" si="1"/>
        <v>0</v>
      </c>
      <c r="K12" s="3" t="s">
        <v>3</v>
      </c>
      <c r="L12" s="3" t="s">
        <v>41</v>
      </c>
      <c r="M12" s="3" t="s">
        <v>33</v>
      </c>
      <c r="N12" s="3" t="s">
        <v>268</v>
      </c>
      <c r="O12" s="3">
        <v>22</v>
      </c>
      <c r="P12" s="3">
        <v>1567.9</v>
      </c>
      <c r="Q12" s="2">
        <f t="shared" si="2"/>
        <v>1.4031507111422922E-2</v>
      </c>
      <c r="R12" s="49">
        <f t="shared" si="3"/>
        <v>1.4031507111422921</v>
      </c>
      <c r="S12" s="3"/>
      <c r="U12" s="3" t="s">
        <v>178</v>
      </c>
      <c r="V12" s="3" t="s">
        <v>179</v>
      </c>
      <c r="X12" s="3" t="s">
        <v>178</v>
      </c>
      <c r="Y12" s="3" t="s">
        <v>179</v>
      </c>
    </row>
    <row r="13" spans="1:25" x14ac:dyDescent="0.2">
      <c r="D13" s="5"/>
      <c r="H13" t="s">
        <v>0</v>
      </c>
      <c r="K13" s="3" t="s">
        <v>3</v>
      </c>
      <c r="L13" s="3" t="s">
        <v>41</v>
      </c>
      <c r="M13" s="3" t="s">
        <v>33</v>
      </c>
      <c r="N13" s="3" t="s">
        <v>268</v>
      </c>
      <c r="O13" s="3">
        <v>71</v>
      </c>
      <c r="P13" s="3">
        <v>1511.49</v>
      </c>
      <c r="Q13" s="2">
        <f t="shared" si="2"/>
        <v>4.6973516199247098E-2</v>
      </c>
      <c r="R13" s="49">
        <f t="shared" si="3"/>
        <v>4.6973516199247101</v>
      </c>
      <c r="S13" s="3"/>
      <c r="U13" s="3" t="s">
        <v>180</v>
      </c>
      <c r="V13" s="3" t="s">
        <v>198</v>
      </c>
      <c r="X13" s="3" t="s">
        <v>180</v>
      </c>
      <c r="Y13" s="3" t="s">
        <v>242</v>
      </c>
    </row>
    <row r="14" spans="1:25" x14ac:dyDescent="0.2">
      <c r="D14" s="5"/>
      <c r="K14" s="3" t="s">
        <v>3</v>
      </c>
      <c r="L14" s="3" t="s">
        <v>41</v>
      </c>
      <c r="M14" s="3" t="s">
        <v>33</v>
      </c>
      <c r="N14" s="3" t="s">
        <v>268</v>
      </c>
      <c r="O14" s="3">
        <v>17</v>
      </c>
      <c r="P14" s="3">
        <v>844.68</v>
      </c>
      <c r="Q14" s="2">
        <f t="shared" si="2"/>
        <v>2.0125964862433111E-2</v>
      </c>
      <c r="R14" s="49">
        <f t="shared" si="3"/>
        <v>2.0125964862433112</v>
      </c>
      <c r="S14" s="3"/>
      <c r="U14" s="3"/>
      <c r="V14" s="3"/>
      <c r="X14" s="3"/>
      <c r="Y14" s="3"/>
    </row>
    <row r="15" spans="1:25" x14ac:dyDescent="0.2">
      <c r="A15" s="1"/>
      <c r="B15" s="1"/>
      <c r="C15" s="1"/>
      <c r="K15" s="3" t="s">
        <v>3</v>
      </c>
      <c r="L15" s="3" t="s">
        <v>41</v>
      </c>
      <c r="M15" s="3" t="s">
        <v>33</v>
      </c>
      <c r="N15" s="3" t="s">
        <v>268</v>
      </c>
      <c r="O15" s="3">
        <v>50</v>
      </c>
      <c r="P15" s="3">
        <v>2503.5500000000002</v>
      </c>
      <c r="Q15" s="2">
        <f t="shared" si="2"/>
        <v>1.9971640270815442E-2</v>
      </c>
      <c r="R15" s="49">
        <f t="shared" si="3"/>
        <v>1.9971640270815443</v>
      </c>
      <c r="S15" s="3"/>
      <c r="U15" s="51" t="s">
        <v>181</v>
      </c>
      <c r="V15" s="3"/>
      <c r="X15" s="51" t="s">
        <v>181</v>
      </c>
      <c r="Y15" s="3"/>
    </row>
    <row r="16" spans="1:25" x14ac:dyDescent="0.2">
      <c r="A16" s="1"/>
      <c r="B16" s="1"/>
      <c r="C16" s="1"/>
      <c r="K16" s="3" t="s">
        <v>3</v>
      </c>
      <c r="L16" s="3" t="s">
        <v>40</v>
      </c>
      <c r="M16" s="3" t="s">
        <v>33</v>
      </c>
      <c r="N16" s="3" t="s">
        <v>268</v>
      </c>
      <c r="O16" s="3">
        <v>3</v>
      </c>
      <c r="P16" s="3">
        <v>222.74</v>
      </c>
      <c r="Q16" s="2">
        <f t="shared" si="2"/>
        <v>1.3468618119780911E-2</v>
      </c>
      <c r="R16" s="49">
        <f t="shared" si="3"/>
        <v>1.3468618119780911</v>
      </c>
      <c r="S16" s="3"/>
      <c r="U16" s="3" t="s">
        <v>243</v>
      </c>
      <c r="V16" s="3">
        <v>0.13750000000000001</v>
      </c>
      <c r="X16" s="3" t="s">
        <v>243</v>
      </c>
      <c r="Y16" s="3">
        <v>0.3175</v>
      </c>
    </row>
    <row r="17" spans="1:25" x14ac:dyDescent="0.2">
      <c r="A17" s="1"/>
      <c r="B17" s="1"/>
      <c r="C17" s="1"/>
      <c r="K17" s="3" t="s">
        <v>3</v>
      </c>
      <c r="L17" s="3" t="s">
        <v>40</v>
      </c>
      <c r="M17" s="3" t="s">
        <v>33</v>
      </c>
      <c r="N17" s="3" t="s">
        <v>268</v>
      </c>
      <c r="O17" s="3">
        <v>5</v>
      </c>
      <c r="P17" s="3">
        <v>289.38</v>
      </c>
      <c r="Q17" s="2">
        <f t="shared" si="2"/>
        <v>1.7278319165111619E-2</v>
      </c>
      <c r="R17" s="49">
        <f t="shared" si="3"/>
        <v>1.727831916511162</v>
      </c>
      <c r="S17" s="50">
        <f>AVERAGE(R9:R16)</f>
        <v>2.199513997004908</v>
      </c>
      <c r="U17" s="3" t="s">
        <v>244</v>
      </c>
      <c r="V17" s="3">
        <v>2.84</v>
      </c>
      <c r="X17" s="3" t="s">
        <v>244</v>
      </c>
      <c r="Y17" s="3">
        <v>3.0030000000000001</v>
      </c>
    </row>
    <row r="18" spans="1:25" x14ac:dyDescent="0.2">
      <c r="A18" s="1"/>
      <c r="B18" s="1"/>
      <c r="C18" s="1"/>
      <c r="K18" s="3" t="s">
        <v>2</v>
      </c>
      <c r="L18" s="3" t="s">
        <v>38</v>
      </c>
      <c r="M18" s="3" t="s">
        <v>31</v>
      </c>
      <c r="N18" s="3" t="s">
        <v>268</v>
      </c>
      <c r="O18" s="3">
        <v>41</v>
      </c>
      <c r="P18" s="3">
        <v>1083.1199999999999</v>
      </c>
      <c r="Q18" s="2">
        <f t="shared" si="2"/>
        <v>3.7853608095132586E-2</v>
      </c>
      <c r="R18" s="49">
        <f t="shared" si="3"/>
        <v>3.7853608095132585</v>
      </c>
      <c r="S18" s="3"/>
      <c r="U18" s="3" t="s">
        <v>199</v>
      </c>
      <c r="V18" s="3" t="s">
        <v>200</v>
      </c>
      <c r="X18" s="3" t="s">
        <v>199</v>
      </c>
      <c r="Y18" s="3" t="s">
        <v>245</v>
      </c>
    </row>
    <row r="19" spans="1:25" x14ac:dyDescent="0.2">
      <c r="A19" s="1"/>
      <c r="B19" s="1"/>
      <c r="C19" s="1"/>
      <c r="K19" s="3" t="s">
        <v>2</v>
      </c>
      <c r="L19" s="3" t="s">
        <v>38</v>
      </c>
      <c r="M19" s="3" t="s">
        <v>31</v>
      </c>
      <c r="N19" s="3" t="s">
        <v>268</v>
      </c>
      <c r="O19" s="3">
        <v>19</v>
      </c>
      <c r="P19" s="3">
        <v>545.26</v>
      </c>
      <c r="Q19" s="2">
        <f t="shared" si="2"/>
        <v>3.484576165499028E-2</v>
      </c>
      <c r="R19" s="49">
        <f t="shared" si="3"/>
        <v>3.4845761654990279</v>
      </c>
      <c r="S19" s="3"/>
      <c r="U19" s="3" t="s">
        <v>182</v>
      </c>
      <c r="V19" s="3" t="s">
        <v>201</v>
      </c>
      <c r="X19" s="3" t="s">
        <v>182</v>
      </c>
      <c r="Y19" s="3" t="s">
        <v>246</v>
      </c>
    </row>
    <row r="20" spans="1:25" x14ac:dyDescent="0.2">
      <c r="A20" s="1"/>
      <c r="B20" s="1"/>
      <c r="C20" s="1"/>
      <c r="K20" s="3" t="s">
        <v>2</v>
      </c>
      <c r="L20" s="3" t="s">
        <v>32</v>
      </c>
      <c r="M20" s="3" t="s">
        <v>31</v>
      </c>
      <c r="N20" s="3" t="s">
        <v>268</v>
      </c>
      <c r="O20" s="3">
        <v>29</v>
      </c>
      <c r="P20" s="3">
        <v>900.11</v>
      </c>
      <c r="Q20" s="2">
        <f t="shared" si="2"/>
        <v>3.221828443190277E-2</v>
      </c>
      <c r="R20" s="49">
        <f t="shared" si="3"/>
        <v>3.2218284431902768</v>
      </c>
      <c r="S20" s="3"/>
      <c r="U20" s="3" t="s">
        <v>183</v>
      </c>
      <c r="V20" s="3">
        <v>0.48099999999999998</v>
      </c>
      <c r="X20" s="3" t="s">
        <v>183</v>
      </c>
      <c r="Y20" s="3">
        <v>0.89429999999999998</v>
      </c>
    </row>
    <row r="21" spans="1:25" x14ac:dyDescent="0.2">
      <c r="A21" s="4"/>
      <c r="B21" s="4"/>
      <c r="C21" s="4"/>
      <c r="G21" s="1"/>
      <c r="K21" s="3" t="s">
        <v>2</v>
      </c>
      <c r="L21" s="3" t="s">
        <v>32</v>
      </c>
      <c r="M21" s="3" t="s">
        <v>31</v>
      </c>
      <c r="N21" s="3" t="s">
        <v>268</v>
      </c>
      <c r="O21" s="3">
        <v>21</v>
      </c>
      <c r="P21" s="3">
        <v>375.36</v>
      </c>
      <c r="Q21" s="2">
        <f t="shared" si="2"/>
        <v>5.59462915601023E-2</v>
      </c>
      <c r="R21" s="49">
        <f t="shared" si="3"/>
        <v>5.5946291560102299</v>
      </c>
      <c r="S21" s="3"/>
      <c r="U21" s="3"/>
      <c r="V21" s="3"/>
      <c r="X21" s="3"/>
      <c r="Y21" s="3"/>
    </row>
    <row r="22" spans="1:25" x14ac:dyDescent="0.2">
      <c r="A22" s="1"/>
      <c r="B22" s="1"/>
      <c r="C22" s="1"/>
      <c r="G22" s="1"/>
      <c r="K22" s="3" t="s">
        <v>2</v>
      </c>
      <c r="L22" s="3" t="s">
        <v>58</v>
      </c>
      <c r="M22" s="3" t="s">
        <v>31</v>
      </c>
      <c r="N22" s="3" t="s">
        <v>268</v>
      </c>
      <c r="O22" s="3">
        <v>9</v>
      </c>
      <c r="P22" s="3">
        <v>627.77</v>
      </c>
      <c r="Q22" s="2">
        <f t="shared" si="2"/>
        <v>1.4336460805709097E-2</v>
      </c>
      <c r="R22" s="49">
        <f t="shared" si="3"/>
        <v>1.4336460805709097</v>
      </c>
      <c r="S22" s="3"/>
      <c r="U22" s="51" t="s">
        <v>184</v>
      </c>
      <c r="V22" s="3"/>
      <c r="X22" s="51" t="s">
        <v>184</v>
      </c>
      <c r="Y22" s="3"/>
    </row>
    <row r="23" spans="1:25" x14ac:dyDescent="0.2">
      <c r="G23" s="1"/>
      <c r="K23" s="3" t="s">
        <v>2</v>
      </c>
      <c r="L23" s="3" t="s">
        <v>59</v>
      </c>
      <c r="M23" s="3" t="s">
        <v>31</v>
      </c>
      <c r="N23" s="3" t="s">
        <v>268</v>
      </c>
      <c r="O23" s="3">
        <v>21</v>
      </c>
      <c r="P23" s="3">
        <v>951.83</v>
      </c>
      <c r="Q23" s="2">
        <f t="shared" si="2"/>
        <v>2.2062763308574009E-2</v>
      </c>
      <c r="R23" s="49">
        <f t="shared" si="3"/>
        <v>2.2062763308574009</v>
      </c>
      <c r="S23" s="3"/>
      <c r="U23" s="3" t="s">
        <v>185</v>
      </c>
      <c r="V23" s="3" t="s">
        <v>202</v>
      </c>
      <c r="X23" s="3" t="s">
        <v>185</v>
      </c>
      <c r="Y23" s="3" t="s">
        <v>247</v>
      </c>
    </row>
    <row r="24" spans="1:25" x14ac:dyDescent="0.2">
      <c r="G24" s="1"/>
      <c r="K24" s="3" t="s">
        <v>2</v>
      </c>
      <c r="L24" s="3" t="s">
        <v>59</v>
      </c>
      <c r="M24" s="3" t="s">
        <v>31</v>
      </c>
      <c r="N24" s="3" t="s">
        <v>268</v>
      </c>
      <c r="O24" s="3">
        <v>6</v>
      </c>
      <c r="P24" s="3">
        <v>318.64</v>
      </c>
      <c r="Q24" s="2">
        <f t="shared" si="2"/>
        <v>1.8830027617373839E-2</v>
      </c>
      <c r="R24" s="49">
        <f t="shared" si="3"/>
        <v>1.8830027617373839</v>
      </c>
      <c r="S24" s="3"/>
      <c r="U24" s="3" t="s">
        <v>174</v>
      </c>
      <c r="V24" s="3" t="s">
        <v>190</v>
      </c>
      <c r="X24" s="3" t="s">
        <v>174</v>
      </c>
      <c r="Y24" s="3">
        <v>0.47989999999999999</v>
      </c>
    </row>
    <row r="25" spans="1:25" x14ac:dyDescent="0.2">
      <c r="G25" s="1"/>
      <c r="K25" s="3" t="s">
        <v>2</v>
      </c>
      <c r="L25" s="3" t="s">
        <v>59</v>
      </c>
      <c r="M25" s="3" t="s">
        <v>31</v>
      </c>
      <c r="N25" s="3" t="s">
        <v>268</v>
      </c>
      <c r="O25" s="3">
        <v>10</v>
      </c>
      <c r="P25" s="3">
        <v>651.86</v>
      </c>
      <c r="Q25" s="2">
        <f t="shared" si="2"/>
        <v>1.5340717331942441E-2</v>
      </c>
      <c r="R25" s="49">
        <f t="shared" si="3"/>
        <v>1.5340717331942442</v>
      </c>
      <c r="S25" s="50">
        <f>AVERAGE(R18:R25)</f>
        <v>2.8929239350715918</v>
      </c>
      <c r="U25" s="3" t="s">
        <v>175</v>
      </c>
      <c r="V25" s="3" t="s">
        <v>191</v>
      </c>
      <c r="X25" s="3" t="s">
        <v>175</v>
      </c>
      <c r="Y25" s="3" t="s">
        <v>187</v>
      </c>
    </row>
    <row r="26" spans="1:25" x14ac:dyDescent="0.2">
      <c r="G26" s="1"/>
      <c r="K26" s="3" t="s">
        <v>1</v>
      </c>
      <c r="L26" s="3" t="s">
        <v>60</v>
      </c>
      <c r="M26" s="3" t="s">
        <v>31</v>
      </c>
      <c r="N26" s="3" t="s">
        <v>268</v>
      </c>
      <c r="O26" s="3">
        <v>12</v>
      </c>
      <c r="P26" s="3">
        <v>317.35000000000002</v>
      </c>
      <c r="Q26" s="2">
        <f t="shared" si="2"/>
        <v>3.7813140066172993E-2</v>
      </c>
      <c r="R26" s="49">
        <f t="shared" si="3"/>
        <v>3.7813140066172992</v>
      </c>
      <c r="S26" s="3"/>
      <c r="U26" s="3" t="s">
        <v>176</v>
      </c>
      <c r="V26" s="3" t="s">
        <v>177</v>
      </c>
      <c r="X26" s="3" t="s">
        <v>176</v>
      </c>
      <c r="Y26" s="3" t="s">
        <v>188</v>
      </c>
    </row>
    <row r="27" spans="1:25" x14ac:dyDescent="0.2">
      <c r="G27" s="1"/>
      <c r="K27" s="3" t="s">
        <v>1</v>
      </c>
      <c r="L27" s="3" t="s">
        <v>60</v>
      </c>
      <c r="M27" s="3" t="s">
        <v>31</v>
      </c>
      <c r="N27" s="3" t="s">
        <v>268</v>
      </c>
      <c r="O27" s="3">
        <v>40</v>
      </c>
      <c r="P27" s="3">
        <v>682.06</v>
      </c>
      <c r="Q27" s="2">
        <f t="shared" si="2"/>
        <v>5.8645866932527935E-2</v>
      </c>
      <c r="R27" s="49">
        <f t="shared" si="3"/>
        <v>5.864586693252793</v>
      </c>
      <c r="S27" s="3"/>
      <c r="U27" s="3"/>
      <c r="V27" s="3"/>
      <c r="X27" s="3"/>
      <c r="Y27" s="3"/>
    </row>
    <row r="28" spans="1:25" x14ac:dyDescent="0.2">
      <c r="G28" s="1"/>
      <c r="K28" s="3" t="s">
        <v>1</v>
      </c>
      <c r="L28" s="3" t="s">
        <v>61</v>
      </c>
      <c r="M28" s="3" t="s">
        <v>31</v>
      </c>
      <c r="N28" s="3" t="s">
        <v>268</v>
      </c>
      <c r="O28" s="3">
        <v>15</v>
      </c>
      <c r="P28" s="3">
        <v>619.53</v>
      </c>
      <c r="Q28" s="2">
        <f t="shared" si="2"/>
        <v>2.4211902571304053E-2</v>
      </c>
      <c r="R28" s="49">
        <f t="shared" si="3"/>
        <v>2.4211902571304051</v>
      </c>
      <c r="S28" s="3"/>
      <c r="U28" s="51" t="s">
        <v>186</v>
      </c>
      <c r="V28" s="3"/>
      <c r="X28" s="51" t="s">
        <v>186</v>
      </c>
      <c r="Y28" s="3"/>
    </row>
    <row r="29" spans="1:25" x14ac:dyDescent="0.2">
      <c r="G29" s="1"/>
      <c r="K29" s="3" t="s">
        <v>1</v>
      </c>
      <c r="L29" s="3" t="s">
        <v>61</v>
      </c>
      <c r="M29" s="3" t="s">
        <v>31</v>
      </c>
      <c r="N29" s="3" t="s">
        <v>268</v>
      </c>
      <c r="O29" s="3">
        <v>11</v>
      </c>
      <c r="P29" s="3">
        <v>482</v>
      </c>
      <c r="Q29" s="2">
        <f t="shared" si="2"/>
        <v>2.2821576763485476E-2</v>
      </c>
      <c r="R29" s="49">
        <f t="shared" si="3"/>
        <v>2.2821576763485476</v>
      </c>
      <c r="S29" s="3"/>
      <c r="U29" s="3" t="s">
        <v>248</v>
      </c>
      <c r="V29" s="3">
        <v>8</v>
      </c>
      <c r="X29" s="3" t="s">
        <v>248</v>
      </c>
      <c r="Y29" s="3">
        <v>4</v>
      </c>
    </row>
    <row r="30" spans="1:25" x14ac:dyDescent="0.2">
      <c r="G30" s="1"/>
      <c r="K30" s="3" t="s">
        <v>1</v>
      </c>
      <c r="L30" s="3" t="s">
        <v>62</v>
      </c>
      <c r="M30" s="3" t="s">
        <v>31</v>
      </c>
      <c r="N30" s="3" t="s">
        <v>268</v>
      </c>
      <c r="O30" s="3">
        <v>25</v>
      </c>
      <c r="P30" s="3">
        <v>589.19000000000005</v>
      </c>
      <c r="Q30" s="2">
        <f t="shared" si="2"/>
        <v>4.243113426908128E-2</v>
      </c>
      <c r="R30" s="49">
        <f t="shared" si="3"/>
        <v>4.2431134269081276</v>
      </c>
      <c r="S30" s="50">
        <f>AVERAGE(R26:R30)</f>
        <v>3.7184724120514345</v>
      </c>
      <c r="U30" s="3" t="s">
        <v>249</v>
      </c>
      <c r="V30" s="3">
        <v>26</v>
      </c>
      <c r="X30" s="3" t="s">
        <v>249</v>
      </c>
      <c r="Y30" s="3">
        <v>4</v>
      </c>
    </row>
    <row r="31" spans="1:25" x14ac:dyDescent="0.2">
      <c r="G31" s="1"/>
      <c r="R31" t="s">
        <v>0</v>
      </c>
      <c r="U31" s="38"/>
      <c r="V31" s="5"/>
    </row>
    <row r="32" spans="1:25" x14ac:dyDescent="0.2">
      <c r="G32" s="1"/>
    </row>
    <row r="33" spans="7:7" x14ac:dyDescent="0.2">
      <c r="G33" s="1"/>
    </row>
  </sheetData>
  <phoneticPr fontId="1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9674D7-FE94-EF49-8DE0-D5F3C41D3C7C}">
  <dimension ref="A1:AD43"/>
  <sheetViews>
    <sheetView zoomScale="75" workbookViewId="0"/>
  </sheetViews>
  <sheetFormatPr baseColWidth="10" defaultRowHeight="16" x14ac:dyDescent="0.2"/>
  <cols>
    <col min="1" max="1" width="22" customWidth="1"/>
    <col min="2" max="2" width="18" customWidth="1"/>
    <col min="3" max="3" width="15.6640625" customWidth="1"/>
    <col min="4" max="4" width="13.5" customWidth="1"/>
    <col min="5" max="5" width="12.5" customWidth="1"/>
    <col min="6" max="6" width="19.33203125" customWidth="1"/>
    <col min="7" max="7" width="21.33203125" customWidth="1"/>
    <col min="8" max="8" width="18.33203125" customWidth="1"/>
    <col min="9" max="9" width="16.6640625" customWidth="1"/>
    <col min="10" max="10" width="17" customWidth="1"/>
    <col min="11" max="11" width="19.83203125" customWidth="1"/>
    <col min="13" max="13" width="20.83203125" customWidth="1"/>
    <col min="16" max="16" width="18.83203125" customWidth="1"/>
    <col min="17" max="17" width="12.83203125" customWidth="1"/>
    <col min="20" max="20" width="19.5" customWidth="1"/>
    <col min="23" max="23" width="19.1640625" customWidth="1"/>
    <col min="24" max="24" width="20" customWidth="1"/>
    <col min="26" max="26" width="38" customWidth="1"/>
    <col min="27" max="27" width="21.5" customWidth="1"/>
    <col min="29" max="29" width="36.5" bestFit="1" customWidth="1"/>
    <col min="30" max="30" width="22.1640625" customWidth="1"/>
  </cols>
  <sheetData>
    <row r="1" spans="1:30" x14ac:dyDescent="0.2">
      <c r="A1" s="13" t="s">
        <v>273</v>
      </c>
    </row>
    <row r="2" spans="1:30" x14ac:dyDescent="0.2">
      <c r="A2" s="13"/>
    </row>
    <row r="3" spans="1:30" x14ac:dyDescent="0.2">
      <c r="A3" s="12" t="s">
        <v>270</v>
      </c>
      <c r="B3" s="11"/>
      <c r="C3" s="11"/>
      <c r="D3" s="11"/>
      <c r="E3" s="11"/>
      <c r="F3" s="11"/>
      <c r="G3" s="11"/>
      <c r="H3" s="11"/>
      <c r="I3" s="11"/>
      <c r="J3" s="11"/>
      <c r="K3" s="11"/>
      <c r="M3" s="10" t="s">
        <v>233</v>
      </c>
      <c r="N3" s="9"/>
      <c r="O3" s="9"/>
      <c r="P3" s="9"/>
      <c r="Q3" s="9"/>
      <c r="R3" s="9"/>
      <c r="S3" s="9"/>
      <c r="T3" s="9"/>
      <c r="U3" s="9"/>
      <c r="V3" s="9"/>
      <c r="W3" s="9"/>
      <c r="X3" s="43"/>
      <c r="Z3" s="39" t="s">
        <v>195</v>
      </c>
      <c r="AA3" s="40"/>
      <c r="AC3" s="13"/>
    </row>
    <row r="4" spans="1:30" x14ac:dyDescent="0.2">
      <c r="A4" s="42" t="s">
        <v>22</v>
      </c>
      <c r="B4" s="47" t="s">
        <v>13</v>
      </c>
      <c r="C4" s="47" t="s">
        <v>12</v>
      </c>
      <c r="D4" s="47" t="s">
        <v>24</v>
      </c>
      <c r="E4" s="47" t="s">
        <v>267</v>
      </c>
      <c r="F4" s="48" t="s">
        <v>50</v>
      </c>
      <c r="G4" s="48" t="s">
        <v>51</v>
      </c>
      <c r="H4" s="47" t="s">
        <v>52</v>
      </c>
      <c r="I4" s="47" t="s">
        <v>14</v>
      </c>
      <c r="J4" s="47" t="s">
        <v>192</v>
      </c>
      <c r="K4" s="47" t="s">
        <v>193</v>
      </c>
      <c r="M4" s="44" t="s">
        <v>22</v>
      </c>
      <c r="N4" s="22" t="s">
        <v>13</v>
      </c>
      <c r="O4" s="25" t="s">
        <v>54</v>
      </c>
      <c r="P4" s="23" t="s">
        <v>24</v>
      </c>
      <c r="Q4" s="23" t="s">
        <v>267</v>
      </c>
      <c r="R4" s="23" t="s">
        <v>12</v>
      </c>
      <c r="S4" s="24" t="s">
        <v>50</v>
      </c>
      <c r="T4" s="24" t="s">
        <v>51</v>
      </c>
      <c r="U4" s="25" t="s">
        <v>52</v>
      </c>
      <c r="V4" s="23" t="s">
        <v>14</v>
      </c>
      <c r="W4" s="34" t="s">
        <v>194</v>
      </c>
      <c r="X4" s="7" t="s">
        <v>193</v>
      </c>
      <c r="Z4" s="3" t="s">
        <v>235</v>
      </c>
      <c r="AA4" s="3" t="s">
        <v>236</v>
      </c>
      <c r="AC4" s="13"/>
    </row>
    <row r="5" spans="1:30" x14ac:dyDescent="0.2">
      <c r="A5" s="3" t="s">
        <v>21</v>
      </c>
      <c r="B5" s="16" t="s">
        <v>34</v>
      </c>
      <c r="C5" s="3" t="s">
        <v>15</v>
      </c>
      <c r="D5" s="3" t="s">
        <v>31</v>
      </c>
      <c r="E5" s="3" t="s">
        <v>268</v>
      </c>
      <c r="F5" s="3">
        <v>794.57</v>
      </c>
      <c r="G5" s="3">
        <v>8112.47</v>
      </c>
      <c r="H5" s="3">
        <v>2.58</v>
      </c>
      <c r="I5" s="14">
        <f t="shared" ref="I5:I24" si="0">G5-(F5*H5)</f>
        <v>6062.4794000000002</v>
      </c>
      <c r="J5" s="45">
        <f t="shared" ref="J5:J24" si="1">I5/1000</f>
        <v>6.0624794</v>
      </c>
      <c r="K5" s="3"/>
      <c r="L5" s="41"/>
      <c r="M5" s="3" t="s">
        <v>21</v>
      </c>
      <c r="N5" s="16" t="s">
        <v>45</v>
      </c>
      <c r="O5" s="3" t="s">
        <v>36</v>
      </c>
      <c r="P5" s="3" t="s">
        <v>33</v>
      </c>
      <c r="Q5" s="3" t="s">
        <v>268</v>
      </c>
      <c r="R5" s="3" t="s">
        <v>15</v>
      </c>
      <c r="S5" s="3">
        <v>913.65</v>
      </c>
      <c r="T5" s="3">
        <v>23868.48</v>
      </c>
      <c r="U5" s="3">
        <v>1.9</v>
      </c>
      <c r="V5" s="14">
        <f>T5-(S5*U5)</f>
        <v>22132.544999999998</v>
      </c>
      <c r="W5" s="45">
        <f>V5/1000</f>
        <v>22.132544999999997</v>
      </c>
      <c r="X5" s="3"/>
      <c r="Z5" s="3" t="s">
        <v>237</v>
      </c>
      <c r="AA5" s="3" t="s">
        <v>238</v>
      </c>
    </row>
    <row r="6" spans="1:30" x14ac:dyDescent="0.2">
      <c r="A6" s="3" t="s">
        <v>21</v>
      </c>
      <c r="B6" s="16" t="s">
        <v>34</v>
      </c>
      <c r="C6" s="3" t="s">
        <v>15</v>
      </c>
      <c r="D6" s="3" t="s">
        <v>31</v>
      </c>
      <c r="E6" s="3" t="s">
        <v>268</v>
      </c>
      <c r="F6" s="3">
        <v>489.42</v>
      </c>
      <c r="G6" s="3">
        <v>11226.18</v>
      </c>
      <c r="H6" s="3">
        <v>2.58</v>
      </c>
      <c r="I6" s="14">
        <f t="shared" si="0"/>
        <v>9963.4763999999996</v>
      </c>
      <c r="J6" s="45">
        <f t="shared" si="1"/>
        <v>9.9634763999999993</v>
      </c>
      <c r="K6" s="3"/>
      <c r="L6" s="41"/>
      <c r="M6" s="3" t="s">
        <v>21</v>
      </c>
      <c r="N6" s="16" t="s">
        <v>39</v>
      </c>
      <c r="O6" s="3" t="s">
        <v>36</v>
      </c>
      <c r="P6" s="3" t="s">
        <v>33</v>
      </c>
      <c r="Q6" s="3" t="s">
        <v>268</v>
      </c>
      <c r="R6" s="3" t="s">
        <v>15</v>
      </c>
      <c r="S6" s="3">
        <v>839.03</v>
      </c>
      <c r="T6" s="3">
        <v>19397.91</v>
      </c>
      <c r="U6" s="3">
        <v>2.19</v>
      </c>
      <c r="V6" s="14">
        <f t="shared" ref="V6:V35" si="2">T6-(S6*U6)</f>
        <v>17560.434300000001</v>
      </c>
      <c r="W6" s="45">
        <f t="shared" ref="W6:W35" si="3">V6/1000</f>
        <v>17.560434300000001</v>
      </c>
      <c r="X6" s="3"/>
      <c r="Z6" s="3" t="s">
        <v>239</v>
      </c>
      <c r="AA6" s="3" t="s">
        <v>240</v>
      </c>
      <c r="AC6" s="13"/>
      <c r="AD6" s="46"/>
    </row>
    <row r="7" spans="1:30" x14ac:dyDescent="0.2">
      <c r="A7" s="3" t="s">
        <v>21</v>
      </c>
      <c r="B7" s="16" t="s">
        <v>34</v>
      </c>
      <c r="C7" s="3" t="s">
        <v>15</v>
      </c>
      <c r="D7" s="3" t="s">
        <v>31</v>
      </c>
      <c r="E7" s="3" t="s">
        <v>268</v>
      </c>
      <c r="F7" s="3">
        <v>183.57</v>
      </c>
      <c r="G7" s="3">
        <v>1856.21</v>
      </c>
      <c r="H7" s="3">
        <v>1.45</v>
      </c>
      <c r="I7" s="14">
        <f t="shared" si="0"/>
        <v>1590.0335</v>
      </c>
      <c r="J7" s="45">
        <f t="shared" si="1"/>
        <v>1.5900335000000001</v>
      </c>
      <c r="K7" s="3"/>
      <c r="L7" s="41"/>
      <c r="M7" s="3" t="s">
        <v>21</v>
      </c>
      <c r="N7" s="16" t="s">
        <v>39</v>
      </c>
      <c r="O7" s="3" t="s">
        <v>36</v>
      </c>
      <c r="P7" s="3" t="s">
        <v>33</v>
      </c>
      <c r="Q7" s="3" t="s">
        <v>268</v>
      </c>
      <c r="R7" s="3" t="s">
        <v>15</v>
      </c>
      <c r="S7" s="3">
        <v>466.8</v>
      </c>
      <c r="T7" s="3">
        <v>11655.12</v>
      </c>
      <c r="U7" s="3">
        <v>2.02</v>
      </c>
      <c r="V7" s="14">
        <f t="shared" si="2"/>
        <v>10712.184000000001</v>
      </c>
      <c r="W7" s="45">
        <f t="shared" si="3"/>
        <v>10.712184000000001</v>
      </c>
      <c r="X7" s="3"/>
      <c r="Z7" s="3"/>
      <c r="AA7" s="3"/>
      <c r="AD7" s="46"/>
    </row>
    <row r="8" spans="1:30" x14ac:dyDescent="0.2">
      <c r="A8" s="3" t="s">
        <v>21</v>
      </c>
      <c r="B8" s="16" t="s">
        <v>34</v>
      </c>
      <c r="C8" s="3" t="s">
        <v>15</v>
      </c>
      <c r="D8" s="3" t="s">
        <v>31</v>
      </c>
      <c r="E8" s="3" t="s">
        <v>268</v>
      </c>
      <c r="F8" s="3">
        <v>551.26</v>
      </c>
      <c r="G8" s="3">
        <v>6004.62</v>
      </c>
      <c r="H8" s="3">
        <v>1.9</v>
      </c>
      <c r="I8" s="14">
        <f t="shared" si="0"/>
        <v>4957.2259999999997</v>
      </c>
      <c r="J8" s="45">
        <f t="shared" si="1"/>
        <v>4.9572259999999995</v>
      </c>
      <c r="K8" s="3"/>
      <c r="L8" s="41"/>
      <c r="M8" s="3" t="s">
        <v>21</v>
      </c>
      <c r="N8" s="16" t="s">
        <v>39</v>
      </c>
      <c r="O8" s="3" t="s">
        <v>36</v>
      </c>
      <c r="P8" s="3" t="s">
        <v>33</v>
      </c>
      <c r="Q8" s="3" t="s">
        <v>268</v>
      </c>
      <c r="R8" s="3" t="s">
        <v>15</v>
      </c>
      <c r="S8" s="3">
        <v>495.98</v>
      </c>
      <c r="T8" s="3">
        <v>10709.22</v>
      </c>
      <c r="U8" s="3">
        <v>2.02</v>
      </c>
      <c r="V8" s="14">
        <f t="shared" si="2"/>
        <v>9707.3403999999991</v>
      </c>
      <c r="W8" s="45">
        <f t="shared" si="3"/>
        <v>9.7073403999999996</v>
      </c>
      <c r="X8" s="3"/>
      <c r="Z8" s="51" t="s">
        <v>173</v>
      </c>
      <c r="AA8" s="3"/>
      <c r="AD8" s="46"/>
    </row>
    <row r="9" spans="1:30" x14ac:dyDescent="0.2">
      <c r="A9" s="3" t="s">
        <v>21</v>
      </c>
      <c r="B9" s="16" t="s">
        <v>34</v>
      </c>
      <c r="C9" s="3" t="s">
        <v>16</v>
      </c>
      <c r="D9" s="3" t="s">
        <v>31</v>
      </c>
      <c r="E9" s="3" t="s">
        <v>268</v>
      </c>
      <c r="F9" s="3">
        <v>199.9</v>
      </c>
      <c r="G9" s="3">
        <v>3136.61</v>
      </c>
      <c r="H9" s="3">
        <v>2.11</v>
      </c>
      <c r="I9" s="14">
        <f t="shared" si="0"/>
        <v>2714.8209999999999</v>
      </c>
      <c r="J9" s="45">
        <f t="shared" si="1"/>
        <v>2.7148209999999997</v>
      </c>
      <c r="K9" s="3"/>
      <c r="L9" s="41"/>
      <c r="M9" s="3" t="s">
        <v>21</v>
      </c>
      <c r="N9" s="16" t="s">
        <v>39</v>
      </c>
      <c r="O9" s="3" t="s">
        <v>36</v>
      </c>
      <c r="P9" s="3" t="s">
        <v>33</v>
      </c>
      <c r="Q9" s="3" t="s">
        <v>268</v>
      </c>
      <c r="R9" s="3" t="s">
        <v>15</v>
      </c>
      <c r="S9" s="3">
        <v>471.48</v>
      </c>
      <c r="T9" s="3">
        <v>11270.83</v>
      </c>
      <c r="U9" s="3">
        <v>2.02</v>
      </c>
      <c r="V9" s="14">
        <f t="shared" si="2"/>
        <v>10318.440399999999</v>
      </c>
      <c r="W9" s="45">
        <f t="shared" si="3"/>
        <v>10.3184404</v>
      </c>
      <c r="X9" s="3"/>
      <c r="Z9" s="3" t="s">
        <v>174</v>
      </c>
      <c r="AA9" s="3">
        <f>_xlfn.T.DIST.2T(4.248,49)</f>
        <v>9.608402022404249E-5</v>
      </c>
      <c r="AD9" s="1"/>
    </row>
    <row r="10" spans="1:30" x14ac:dyDescent="0.2">
      <c r="A10" s="3" t="s">
        <v>21</v>
      </c>
      <c r="B10" s="16" t="s">
        <v>34</v>
      </c>
      <c r="C10" s="3" t="s">
        <v>16</v>
      </c>
      <c r="D10" s="3" t="s">
        <v>31</v>
      </c>
      <c r="E10" s="3" t="s">
        <v>268</v>
      </c>
      <c r="F10" s="3">
        <v>296.98</v>
      </c>
      <c r="G10" s="3">
        <v>5016.82</v>
      </c>
      <c r="H10" s="3">
        <v>2.11</v>
      </c>
      <c r="I10" s="14">
        <f t="shared" si="0"/>
        <v>4390.1921999999995</v>
      </c>
      <c r="J10" s="45">
        <f t="shared" si="1"/>
        <v>4.3901921999999995</v>
      </c>
      <c r="K10" s="3"/>
      <c r="L10" s="41"/>
      <c r="M10" s="3" t="s">
        <v>21</v>
      </c>
      <c r="N10" s="16" t="s">
        <v>39</v>
      </c>
      <c r="O10" s="3" t="s">
        <v>36</v>
      </c>
      <c r="P10" s="3" t="s">
        <v>33</v>
      </c>
      <c r="Q10" s="3" t="s">
        <v>268</v>
      </c>
      <c r="R10" s="3" t="s">
        <v>16</v>
      </c>
      <c r="S10" s="3">
        <v>547.57000000000005</v>
      </c>
      <c r="T10" s="3">
        <v>15241.6</v>
      </c>
      <c r="U10" s="3">
        <v>2.02</v>
      </c>
      <c r="V10" s="14">
        <f t="shared" si="2"/>
        <v>14135.508600000001</v>
      </c>
      <c r="W10" s="45">
        <f t="shared" si="3"/>
        <v>14.135508600000001</v>
      </c>
      <c r="X10" s="3"/>
      <c r="Z10" s="3" t="s">
        <v>175</v>
      </c>
      <c r="AA10" s="3" t="s">
        <v>191</v>
      </c>
      <c r="AD10" s="1"/>
    </row>
    <row r="11" spans="1:30" x14ac:dyDescent="0.2">
      <c r="A11" s="3" t="s">
        <v>21</v>
      </c>
      <c r="B11" s="16" t="s">
        <v>34</v>
      </c>
      <c r="C11" s="3" t="s">
        <v>16</v>
      </c>
      <c r="D11" s="3" t="s">
        <v>31</v>
      </c>
      <c r="E11" s="3" t="s">
        <v>268</v>
      </c>
      <c r="F11" s="3">
        <v>649.70000000000005</v>
      </c>
      <c r="G11" s="3">
        <v>11291.15</v>
      </c>
      <c r="H11" s="3">
        <v>2.0299999999999998</v>
      </c>
      <c r="I11" s="14">
        <f t="shared" si="0"/>
        <v>9972.259</v>
      </c>
      <c r="J11" s="45">
        <f t="shared" si="1"/>
        <v>9.9722589999999993</v>
      </c>
      <c r="K11" s="3"/>
      <c r="L11" s="41"/>
      <c r="M11" s="3" t="s">
        <v>21</v>
      </c>
      <c r="N11" s="16" t="s">
        <v>39</v>
      </c>
      <c r="O11" s="3" t="s">
        <v>36</v>
      </c>
      <c r="P11" s="3" t="s">
        <v>33</v>
      </c>
      <c r="Q11" s="3" t="s">
        <v>268</v>
      </c>
      <c r="R11" s="3" t="s">
        <v>16</v>
      </c>
      <c r="S11" s="3">
        <v>1462.67</v>
      </c>
      <c r="T11" s="3">
        <v>35875.760000000002</v>
      </c>
      <c r="U11" s="3">
        <v>2.0499999999999998</v>
      </c>
      <c r="V11" s="14">
        <f t="shared" si="2"/>
        <v>32877.286500000002</v>
      </c>
      <c r="W11" s="45">
        <f t="shared" si="3"/>
        <v>32.877286500000004</v>
      </c>
      <c r="X11" s="3"/>
      <c r="Z11" s="3" t="s">
        <v>176</v>
      </c>
      <c r="AA11" s="3" t="s">
        <v>177</v>
      </c>
      <c r="AD11" s="1"/>
    </row>
    <row r="12" spans="1:30" x14ac:dyDescent="0.2">
      <c r="A12" s="3" t="s">
        <v>21</v>
      </c>
      <c r="B12" s="16" t="s">
        <v>34</v>
      </c>
      <c r="C12" s="3" t="s">
        <v>16</v>
      </c>
      <c r="D12" s="3" t="s">
        <v>31</v>
      </c>
      <c r="E12" s="3" t="s">
        <v>268</v>
      </c>
      <c r="F12" s="3">
        <v>119.99</v>
      </c>
      <c r="G12" s="3">
        <v>1820.41</v>
      </c>
      <c r="H12" s="3">
        <v>2.0299999999999998</v>
      </c>
      <c r="I12" s="14">
        <f t="shared" si="0"/>
        <v>1576.8303000000001</v>
      </c>
      <c r="J12" s="45">
        <f t="shared" si="1"/>
        <v>1.5768303000000001</v>
      </c>
      <c r="K12" s="3"/>
      <c r="L12" s="41"/>
      <c r="M12" s="3" t="s">
        <v>21</v>
      </c>
      <c r="N12" s="16" t="s">
        <v>45</v>
      </c>
      <c r="O12" s="3" t="s">
        <v>36</v>
      </c>
      <c r="P12" s="3" t="s">
        <v>33</v>
      </c>
      <c r="Q12" s="3" t="s">
        <v>268</v>
      </c>
      <c r="R12" s="3" t="s">
        <v>16</v>
      </c>
      <c r="S12" s="3">
        <v>193.59</v>
      </c>
      <c r="T12" s="3">
        <v>3905.96</v>
      </c>
      <c r="U12" s="3">
        <v>2.0499999999999998</v>
      </c>
      <c r="V12" s="14">
        <f t="shared" si="2"/>
        <v>3509.1005</v>
      </c>
      <c r="W12" s="45">
        <f t="shared" si="3"/>
        <v>3.5091005000000002</v>
      </c>
      <c r="X12" s="3"/>
      <c r="Z12" s="3" t="s">
        <v>178</v>
      </c>
      <c r="AA12" s="3" t="s">
        <v>179</v>
      </c>
      <c r="AC12" s="13"/>
      <c r="AD12" s="1"/>
    </row>
    <row r="13" spans="1:30" x14ac:dyDescent="0.2">
      <c r="A13" s="3" t="s">
        <v>21</v>
      </c>
      <c r="B13" s="16" t="s">
        <v>34</v>
      </c>
      <c r="C13" s="3" t="s">
        <v>17</v>
      </c>
      <c r="D13" s="3" t="s">
        <v>31</v>
      </c>
      <c r="E13" s="3" t="s">
        <v>268</v>
      </c>
      <c r="F13" s="3">
        <v>398.2</v>
      </c>
      <c r="G13" s="3">
        <v>3664.47</v>
      </c>
      <c r="H13" s="3">
        <v>2.67</v>
      </c>
      <c r="I13" s="14">
        <f t="shared" si="0"/>
        <v>2601.2759999999998</v>
      </c>
      <c r="J13" s="45">
        <f t="shared" si="1"/>
        <v>2.6012759999999999</v>
      </c>
      <c r="K13" s="3">
        <f>AVERAGE(J5:J13)</f>
        <v>4.8698437555555545</v>
      </c>
      <c r="L13" s="41"/>
      <c r="M13" s="3" t="s">
        <v>21</v>
      </c>
      <c r="N13" s="16" t="s">
        <v>39</v>
      </c>
      <c r="O13" s="3" t="s">
        <v>35</v>
      </c>
      <c r="P13" s="3" t="s">
        <v>33</v>
      </c>
      <c r="Q13" s="3" t="s">
        <v>268</v>
      </c>
      <c r="R13" s="3" t="s">
        <v>16</v>
      </c>
      <c r="S13" s="3">
        <v>364.91</v>
      </c>
      <c r="T13" s="3">
        <v>8883.4599999999991</v>
      </c>
      <c r="U13" s="3">
        <v>2.14</v>
      </c>
      <c r="V13" s="14">
        <f t="shared" si="2"/>
        <v>8102.5525999999991</v>
      </c>
      <c r="W13" s="45">
        <f t="shared" si="3"/>
        <v>8.1025525999999992</v>
      </c>
      <c r="X13" s="3"/>
      <c r="Z13" s="3" t="s">
        <v>180</v>
      </c>
      <c r="AA13" s="3" t="s">
        <v>251</v>
      </c>
      <c r="AD13" s="1"/>
    </row>
    <row r="14" spans="1:30" x14ac:dyDescent="0.2">
      <c r="A14" s="3" t="s">
        <v>21</v>
      </c>
      <c r="B14" s="16" t="s">
        <v>34</v>
      </c>
      <c r="C14" s="3" t="s">
        <v>17</v>
      </c>
      <c r="D14" s="3" t="s">
        <v>31</v>
      </c>
      <c r="E14" s="3" t="s">
        <v>268</v>
      </c>
      <c r="F14" s="3">
        <v>211.33</v>
      </c>
      <c r="G14" s="3">
        <v>4379.03</v>
      </c>
      <c r="H14" s="3">
        <v>1.96</v>
      </c>
      <c r="I14" s="14">
        <f t="shared" si="0"/>
        <v>3964.8231999999998</v>
      </c>
      <c r="J14" s="45">
        <f t="shared" si="1"/>
        <v>3.9648231999999997</v>
      </c>
      <c r="K14" s="3"/>
      <c r="L14" s="41"/>
      <c r="M14" s="3" t="s">
        <v>21</v>
      </c>
      <c r="N14" s="16" t="s">
        <v>39</v>
      </c>
      <c r="O14" s="3" t="s">
        <v>35</v>
      </c>
      <c r="P14" s="3" t="s">
        <v>33</v>
      </c>
      <c r="Q14" s="3" t="s">
        <v>268</v>
      </c>
      <c r="R14" s="3" t="s">
        <v>16</v>
      </c>
      <c r="S14" s="3">
        <v>1372.32</v>
      </c>
      <c r="T14" s="3">
        <v>34725.26</v>
      </c>
      <c r="U14" s="3">
        <v>2.12</v>
      </c>
      <c r="V14" s="14">
        <f t="shared" si="2"/>
        <v>31815.941600000002</v>
      </c>
      <c r="W14" s="45">
        <f t="shared" si="3"/>
        <v>31.815941600000002</v>
      </c>
      <c r="X14" s="3"/>
      <c r="Z14" s="3"/>
      <c r="AA14" s="3"/>
      <c r="AD14" s="1"/>
    </row>
    <row r="15" spans="1:30" x14ac:dyDescent="0.2">
      <c r="A15" s="3" t="s">
        <v>21</v>
      </c>
      <c r="B15" s="16" t="s">
        <v>34</v>
      </c>
      <c r="C15" s="3" t="s">
        <v>17</v>
      </c>
      <c r="D15" s="3" t="s">
        <v>31</v>
      </c>
      <c r="E15" s="3" t="s">
        <v>268</v>
      </c>
      <c r="F15" s="3">
        <v>122.23</v>
      </c>
      <c r="G15" s="3">
        <v>1652.35</v>
      </c>
      <c r="H15" s="3">
        <v>3.54</v>
      </c>
      <c r="I15" s="14">
        <f t="shared" si="0"/>
        <v>1219.6558</v>
      </c>
      <c r="J15" s="45">
        <f t="shared" si="1"/>
        <v>1.2196558</v>
      </c>
      <c r="K15" s="3"/>
      <c r="L15" s="41"/>
      <c r="M15" s="3" t="s">
        <v>21</v>
      </c>
      <c r="N15" s="16" t="s">
        <v>39</v>
      </c>
      <c r="O15" s="3" t="s">
        <v>35</v>
      </c>
      <c r="P15" s="3" t="s">
        <v>33</v>
      </c>
      <c r="Q15" s="3" t="s">
        <v>268</v>
      </c>
      <c r="R15" s="3" t="s">
        <v>17</v>
      </c>
      <c r="S15" s="3">
        <v>522.27</v>
      </c>
      <c r="T15" s="3">
        <v>14662.3</v>
      </c>
      <c r="U15" s="3">
        <v>2.12</v>
      </c>
      <c r="V15" s="14">
        <f t="shared" si="2"/>
        <v>13555.087599999999</v>
      </c>
      <c r="W15" s="45">
        <f t="shared" si="3"/>
        <v>13.555087599999998</v>
      </c>
      <c r="X15" s="3"/>
      <c r="Z15" s="51" t="s">
        <v>181</v>
      </c>
      <c r="AA15" s="3"/>
      <c r="AD15" s="1"/>
    </row>
    <row r="16" spans="1:30" x14ac:dyDescent="0.2">
      <c r="A16" s="3" t="s">
        <v>21</v>
      </c>
      <c r="B16" s="16" t="s">
        <v>34</v>
      </c>
      <c r="C16" s="3" t="s">
        <v>17</v>
      </c>
      <c r="D16" s="3" t="s">
        <v>31</v>
      </c>
      <c r="E16" s="3" t="s">
        <v>268</v>
      </c>
      <c r="F16" s="3">
        <v>210.22</v>
      </c>
      <c r="G16" s="3">
        <v>4264.6000000000004</v>
      </c>
      <c r="H16" s="3">
        <v>2.1800000000000002</v>
      </c>
      <c r="I16" s="14">
        <f t="shared" si="0"/>
        <v>3806.3204000000005</v>
      </c>
      <c r="J16" s="45">
        <f t="shared" si="1"/>
        <v>3.8063204000000006</v>
      </c>
      <c r="K16" s="3"/>
      <c r="L16" s="41"/>
      <c r="M16" s="3" t="s">
        <v>21</v>
      </c>
      <c r="N16" s="16" t="s">
        <v>39</v>
      </c>
      <c r="O16" s="3" t="s">
        <v>35</v>
      </c>
      <c r="P16" s="3" t="s">
        <v>33</v>
      </c>
      <c r="Q16" s="3" t="s">
        <v>268</v>
      </c>
      <c r="R16" s="3" t="s">
        <v>17</v>
      </c>
      <c r="S16" s="3">
        <v>692.67</v>
      </c>
      <c r="T16" s="3">
        <v>13087.78</v>
      </c>
      <c r="U16" s="3">
        <v>2.2799999999999998</v>
      </c>
      <c r="V16" s="14">
        <f t="shared" si="2"/>
        <v>11508.492400000001</v>
      </c>
      <c r="W16" s="45">
        <f t="shared" si="3"/>
        <v>11.508492400000002</v>
      </c>
      <c r="X16" s="3"/>
      <c r="Z16" s="3" t="s">
        <v>243</v>
      </c>
      <c r="AA16" s="3">
        <v>4.33</v>
      </c>
      <c r="AD16" s="1"/>
    </row>
    <row r="17" spans="1:30" x14ac:dyDescent="0.2">
      <c r="A17" s="16" t="s">
        <v>196</v>
      </c>
      <c r="B17" s="16" t="s">
        <v>42</v>
      </c>
      <c r="C17" s="3" t="s">
        <v>18</v>
      </c>
      <c r="D17" s="3" t="s">
        <v>31</v>
      </c>
      <c r="E17" s="3" t="s">
        <v>268</v>
      </c>
      <c r="F17" s="3">
        <v>46.33</v>
      </c>
      <c r="G17" s="3">
        <v>876.91</v>
      </c>
      <c r="H17" s="3">
        <v>2.35</v>
      </c>
      <c r="I17" s="14">
        <f t="shared" si="0"/>
        <v>768.03449999999998</v>
      </c>
      <c r="J17" s="45">
        <f t="shared" si="1"/>
        <v>0.76803449999999995</v>
      </c>
      <c r="K17" s="3"/>
      <c r="L17" s="41"/>
      <c r="M17" s="3" t="s">
        <v>21</v>
      </c>
      <c r="N17" s="16" t="s">
        <v>39</v>
      </c>
      <c r="O17" s="3" t="s">
        <v>35</v>
      </c>
      <c r="P17" s="3" t="s">
        <v>33</v>
      </c>
      <c r="Q17" s="3" t="s">
        <v>268</v>
      </c>
      <c r="R17" s="3" t="s">
        <v>17</v>
      </c>
      <c r="S17" s="3">
        <v>126.19</v>
      </c>
      <c r="T17" s="3">
        <v>2567.88</v>
      </c>
      <c r="U17" s="3">
        <v>2.2799999999999998</v>
      </c>
      <c r="V17" s="14">
        <f t="shared" si="2"/>
        <v>2280.1668</v>
      </c>
      <c r="W17" s="45">
        <f t="shared" si="3"/>
        <v>2.2801667999999999</v>
      </c>
      <c r="X17" s="3"/>
      <c r="Z17" s="3" t="s">
        <v>244</v>
      </c>
      <c r="AA17" s="3">
        <v>13.25</v>
      </c>
      <c r="AD17" s="1"/>
    </row>
    <row r="18" spans="1:30" x14ac:dyDescent="0.2">
      <c r="A18" s="16" t="s">
        <v>196</v>
      </c>
      <c r="B18" s="16" t="s">
        <v>42</v>
      </c>
      <c r="C18" s="3" t="s">
        <v>18</v>
      </c>
      <c r="D18" s="3" t="s">
        <v>31</v>
      </c>
      <c r="E18" s="3" t="s">
        <v>268</v>
      </c>
      <c r="F18" s="3">
        <v>349.38</v>
      </c>
      <c r="G18" s="3">
        <v>3923.8</v>
      </c>
      <c r="H18" s="3">
        <v>2.15</v>
      </c>
      <c r="I18" s="14">
        <f t="shared" si="0"/>
        <v>3172.6330000000003</v>
      </c>
      <c r="J18" s="45">
        <f t="shared" si="1"/>
        <v>3.1726330000000003</v>
      </c>
      <c r="K18" s="3"/>
      <c r="L18" s="41"/>
      <c r="M18" s="3" t="s">
        <v>21</v>
      </c>
      <c r="N18" s="16" t="s">
        <v>39</v>
      </c>
      <c r="O18" s="3" t="s">
        <v>35</v>
      </c>
      <c r="P18" s="3" t="s">
        <v>33</v>
      </c>
      <c r="Q18" s="3" t="s">
        <v>268</v>
      </c>
      <c r="R18" s="3" t="s">
        <v>17</v>
      </c>
      <c r="S18" s="3">
        <v>559.37</v>
      </c>
      <c r="T18" s="3">
        <v>12971.74</v>
      </c>
      <c r="U18" s="3">
        <v>1.98</v>
      </c>
      <c r="V18" s="14">
        <f t="shared" si="2"/>
        <v>11864.187399999999</v>
      </c>
      <c r="W18" s="45">
        <f t="shared" si="3"/>
        <v>11.864187399999999</v>
      </c>
      <c r="X18" s="3"/>
      <c r="Z18" s="3" t="s">
        <v>199</v>
      </c>
      <c r="AA18" s="3" t="s">
        <v>252</v>
      </c>
      <c r="AC18" s="13"/>
      <c r="AD18" s="1"/>
    </row>
    <row r="19" spans="1:30" x14ac:dyDescent="0.2">
      <c r="A19" s="16" t="s">
        <v>196</v>
      </c>
      <c r="B19" s="16" t="s">
        <v>42</v>
      </c>
      <c r="C19" s="3" t="s">
        <v>18</v>
      </c>
      <c r="D19" s="3" t="s">
        <v>31</v>
      </c>
      <c r="E19" s="3" t="s">
        <v>268</v>
      </c>
      <c r="F19" s="3">
        <v>110.2</v>
      </c>
      <c r="G19" s="3">
        <v>2758.29</v>
      </c>
      <c r="H19" s="3">
        <v>2.15</v>
      </c>
      <c r="I19" s="14">
        <f t="shared" si="0"/>
        <v>2521.36</v>
      </c>
      <c r="J19" s="45">
        <f t="shared" si="1"/>
        <v>2.52136</v>
      </c>
      <c r="K19" s="3"/>
      <c r="L19" s="41"/>
      <c r="M19" s="3" t="s">
        <v>21</v>
      </c>
      <c r="N19" s="16" t="s">
        <v>39</v>
      </c>
      <c r="O19" s="3" t="s">
        <v>35</v>
      </c>
      <c r="P19" s="3" t="s">
        <v>33</v>
      </c>
      <c r="Q19" s="3" t="s">
        <v>268</v>
      </c>
      <c r="R19" s="3" t="s">
        <v>17</v>
      </c>
      <c r="S19" s="3">
        <v>1131.94</v>
      </c>
      <c r="T19" s="3">
        <v>26365.42</v>
      </c>
      <c r="U19" s="3">
        <v>1.98</v>
      </c>
      <c r="V19" s="14">
        <f t="shared" si="2"/>
        <v>24124.178799999998</v>
      </c>
      <c r="W19" s="45">
        <f t="shared" si="3"/>
        <v>24.124178799999999</v>
      </c>
      <c r="X19" s="3"/>
      <c r="Z19" s="3" t="s">
        <v>182</v>
      </c>
      <c r="AA19" s="3" t="s">
        <v>253</v>
      </c>
      <c r="AD19" s="1"/>
    </row>
    <row r="20" spans="1:30" x14ac:dyDescent="0.2">
      <c r="A20" s="16" t="s">
        <v>196</v>
      </c>
      <c r="B20" s="16" t="s">
        <v>42</v>
      </c>
      <c r="C20" s="3" t="s">
        <v>18</v>
      </c>
      <c r="D20" s="3" t="s">
        <v>31</v>
      </c>
      <c r="E20" s="3" t="s">
        <v>268</v>
      </c>
      <c r="F20" s="3">
        <v>179.46</v>
      </c>
      <c r="G20" s="3">
        <v>3517.22</v>
      </c>
      <c r="H20" s="3">
        <v>2.15</v>
      </c>
      <c r="I20" s="14">
        <f t="shared" si="0"/>
        <v>3131.3809999999999</v>
      </c>
      <c r="J20" s="45">
        <f t="shared" si="1"/>
        <v>3.1313809999999997</v>
      </c>
      <c r="K20" s="3"/>
      <c r="L20" s="41"/>
      <c r="M20" s="3" t="s">
        <v>21</v>
      </c>
      <c r="N20" s="16" t="s">
        <v>39</v>
      </c>
      <c r="O20" s="3" t="s">
        <v>35</v>
      </c>
      <c r="P20" s="3" t="s">
        <v>33</v>
      </c>
      <c r="Q20" s="3" t="s">
        <v>268</v>
      </c>
      <c r="R20" s="3" t="s">
        <v>18</v>
      </c>
      <c r="S20" s="3">
        <v>1511.44</v>
      </c>
      <c r="T20" s="3">
        <v>39387.800000000003</v>
      </c>
      <c r="U20" s="3">
        <v>1.75</v>
      </c>
      <c r="V20" s="14">
        <f t="shared" si="2"/>
        <v>36742.780000000006</v>
      </c>
      <c r="W20" s="45">
        <f t="shared" si="3"/>
        <v>36.742780000000003</v>
      </c>
      <c r="X20" s="3">
        <f>AVERAGE(W5:W20)</f>
        <v>16.30913918125</v>
      </c>
      <c r="Z20" s="3" t="s">
        <v>183</v>
      </c>
      <c r="AA20" s="3">
        <v>0.26919999999999999</v>
      </c>
      <c r="AD20" s="1"/>
    </row>
    <row r="21" spans="1:30" x14ac:dyDescent="0.2">
      <c r="A21" s="16" t="s">
        <v>196</v>
      </c>
      <c r="B21" s="16" t="s">
        <v>42</v>
      </c>
      <c r="C21" s="3" t="s">
        <v>19</v>
      </c>
      <c r="D21" s="3" t="s">
        <v>31</v>
      </c>
      <c r="E21" s="3" t="s">
        <v>268</v>
      </c>
      <c r="F21" s="3">
        <v>466.13</v>
      </c>
      <c r="G21" s="3">
        <v>6611.74</v>
      </c>
      <c r="H21" s="3">
        <v>2.39</v>
      </c>
      <c r="I21" s="14">
        <f t="shared" si="0"/>
        <v>5497.6893</v>
      </c>
      <c r="J21" s="45">
        <f t="shared" si="1"/>
        <v>5.4976893000000002</v>
      </c>
      <c r="K21" s="3"/>
      <c r="L21" s="41"/>
      <c r="M21" s="3" t="s">
        <v>21</v>
      </c>
      <c r="N21" s="16" t="s">
        <v>38</v>
      </c>
      <c r="O21" s="3" t="s">
        <v>36</v>
      </c>
      <c r="P21" s="3" t="s">
        <v>31</v>
      </c>
      <c r="Q21" s="3" t="s">
        <v>268</v>
      </c>
      <c r="R21" s="3" t="s">
        <v>18</v>
      </c>
      <c r="S21" s="3">
        <v>576.49</v>
      </c>
      <c r="T21" s="3">
        <v>13236.08</v>
      </c>
      <c r="U21" s="3">
        <v>2.0499999999999998</v>
      </c>
      <c r="V21" s="14">
        <f t="shared" si="2"/>
        <v>12054.2755</v>
      </c>
      <c r="W21" s="45">
        <f t="shared" si="3"/>
        <v>12.054275499999999</v>
      </c>
      <c r="X21" s="3"/>
      <c r="Z21" s="3"/>
      <c r="AA21" s="3"/>
      <c r="AD21" s="1"/>
    </row>
    <row r="22" spans="1:30" x14ac:dyDescent="0.2">
      <c r="A22" s="16" t="s">
        <v>196</v>
      </c>
      <c r="B22" s="16" t="s">
        <v>42</v>
      </c>
      <c r="C22" s="3" t="s">
        <v>19</v>
      </c>
      <c r="D22" s="3" t="s">
        <v>31</v>
      </c>
      <c r="E22" s="3" t="s">
        <v>268</v>
      </c>
      <c r="F22" s="3">
        <v>591.42999999999995</v>
      </c>
      <c r="G22" s="3">
        <v>11970.88</v>
      </c>
      <c r="H22" s="3">
        <v>2.39</v>
      </c>
      <c r="I22" s="14">
        <f t="shared" si="0"/>
        <v>10557.362299999999</v>
      </c>
      <c r="J22" s="45">
        <f t="shared" si="1"/>
        <v>10.557362299999999</v>
      </c>
      <c r="K22" s="3"/>
      <c r="L22" s="41"/>
      <c r="M22" s="3" t="s">
        <v>21</v>
      </c>
      <c r="N22" s="16" t="s">
        <v>38</v>
      </c>
      <c r="O22" s="3" t="s">
        <v>36</v>
      </c>
      <c r="P22" s="3" t="s">
        <v>31</v>
      </c>
      <c r="Q22" s="3" t="s">
        <v>268</v>
      </c>
      <c r="R22" s="3" t="s">
        <v>18</v>
      </c>
      <c r="S22" s="3">
        <v>184.73</v>
      </c>
      <c r="T22" s="3">
        <v>4817.5600000000004</v>
      </c>
      <c r="U22" s="3">
        <v>2.0499999999999998</v>
      </c>
      <c r="V22" s="14">
        <f t="shared" si="2"/>
        <v>4438.8635000000004</v>
      </c>
      <c r="W22" s="45">
        <f t="shared" si="3"/>
        <v>4.4388635000000001</v>
      </c>
      <c r="X22" s="3"/>
      <c r="Z22" s="51" t="s">
        <v>184</v>
      </c>
      <c r="AA22" s="3"/>
      <c r="AD22" s="1"/>
    </row>
    <row r="23" spans="1:30" x14ac:dyDescent="0.2">
      <c r="A23" s="16" t="s">
        <v>196</v>
      </c>
      <c r="B23" s="16" t="s">
        <v>42</v>
      </c>
      <c r="C23" s="3" t="s">
        <v>19</v>
      </c>
      <c r="D23" s="3" t="s">
        <v>31</v>
      </c>
      <c r="E23" s="3" t="s">
        <v>268</v>
      </c>
      <c r="F23" s="3">
        <v>369.39</v>
      </c>
      <c r="G23" s="3">
        <v>6981.58</v>
      </c>
      <c r="H23" s="3">
        <v>2.33</v>
      </c>
      <c r="I23" s="14">
        <f t="shared" si="0"/>
        <v>6120.9012999999995</v>
      </c>
      <c r="J23" s="45">
        <f t="shared" si="1"/>
        <v>6.1209012999999999</v>
      </c>
      <c r="K23" s="3"/>
      <c r="L23" s="41"/>
      <c r="M23" s="3" t="s">
        <v>21</v>
      </c>
      <c r="N23" s="16" t="s">
        <v>38</v>
      </c>
      <c r="O23" s="3" t="s">
        <v>36</v>
      </c>
      <c r="P23" s="3" t="s">
        <v>31</v>
      </c>
      <c r="Q23" s="3" t="s">
        <v>268</v>
      </c>
      <c r="R23" s="3" t="s">
        <v>18</v>
      </c>
      <c r="S23" s="3">
        <v>638.55999999999995</v>
      </c>
      <c r="T23" s="3">
        <v>11726.93</v>
      </c>
      <c r="U23" s="3">
        <v>1.99</v>
      </c>
      <c r="V23" s="14">
        <f t="shared" si="2"/>
        <v>10456.195600000001</v>
      </c>
      <c r="W23" s="45">
        <f t="shared" si="3"/>
        <v>10.456195600000001</v>
      </c>
      <c r="X23" s="3"/>
      <c r="Z23" s="3" t="s">
        <v>185</v>
      </c>
      <c r="AA23" s="3" t="s">
        <v>254</v>
      </c>
      <c r="AD23" s="1"/>
    </row>
    <row r="24" spans="1:30" x14ac:dyDescent="0.2">
      <c r="A24" s="16" t="s">
        <v>196</v>
      </c>
      <c r="B24" s="16" t="s">
        <v>42</v>
      </c>
      <c r="C24" s="3" t="s">
        <v>19</v>
      </c>
      <c r="D24" s="3" t="s">
        <v>31</v>
      </c>
      <c r="E24" s="3" t="s">
        <v>268</v>
      </c>
      <c r="F24" s="3">
        <v>113.67</v>
      </c>
      <c r="G24" s="3">
        <v>2182.87</v>
      </c>
      <c r="H24" s="3">
        <v>1.53</v>
      </c>
      <c r="I24" s="14">
        <f t="shared" si="0"/>
        <v>2008.9549</v>
      </c>
      <c r="J24" s="45">
        <f t="shared" si="1"/>
        <v>2.0089549</v>
      </c>
      <c r="K24" s="3">
        <f>AVERAGE(J14:J24)</f>
        <v>3.8881014272727272</v>
      </c>
      <c r="L24" s="41"/>
      <c r="M24" s="3" t="s">
        <v>21</v>
      </c>
      <c r="N24" s="16" t="s">
        <v>38</v>
      </c>
      <c r="O24" s="3" t="s">
        <v>36</v>
      </c>
      <c r="P24" s="3" t="s">
        <v>31</v>
      </c>
      <c r="Q24" s="3" t="s">
        <v>268</v>
      </c>
      <c r="R24" s="3" t="s">
        <v>18</v>
      </c>
      <c r="S24" s="3">
        <v>241.46</v>
      </c>
      <c r="T24" s="3">
        <v>7621.95</v>
      </c>
      <c r="U24" s="3">
        <v>1.92</v>
      </c>
      <c r="V24" s="14">
        <f t="shared" si="2"/>
        <v>7158.3467999999993</v>
      </c>
      <c r="W24" s="45">
        <f t="shared" si="3"/>
        <v>7.1583467999999995</v>
      </c>
      <c r="X24" s="3"/>
      <c r="Z24" s="3" t="s">
        <v>174</v>
      </c>
      <c r="AA24" s="3" t="s">
        <v>190</v>
      </c>
      <c r="AC24" s="13"/>
      <c r="AD24" s="1"/>
    </row>
    <row r="25" spans="1:30" x14ac:dyDescent="0.2">
      <c r="A25" s="20" t="s">
        <v>46</v>
      </c>
      <c r="H25" s="1" t="s">
        <v>55</v>
      </c>
      <c r="J25" t="s">
        <v>49</v>
      </c>
      <c r="M25" s="3" t="s">
        <v>21</v>
      </c>
      <c r="N25" s="16" t="s">
        <v>38</v>
      </c>
      <c r="O25" s="3" t="s">
        <v>36</v>
      </c>
      <c r="P25" s="3" t="s">
        <v>31</v>
      </c>
      <c r="Q25" s="3" t="s">
        <v>268</v>
      </c>
      <c r="R25" s="3" t="s">
        <v>15</v>
      </c>
      <c r="S25" s="3">
        <v>388.88</v>
      </c>
      <c r="T25" s="3">
        <v>9108.74</v>
      </c>
      <c r="U25" s="3">
        <v>3.72</v>
      </c>
      <c r="V25" s="14">
        <f t="shared" si="2"/>
        <v>7662.1063999999997</v>
      </c>
      <c r="W25" s="45">
        <f t="shared" si="3"/>
        <v>7.6621063999999999</v>
      </c>
      <c r="X25" s="3"/>
      <c r="Z25" s="3" t="s">
        <v>175</v>
      </c>
      <c r="AA25" s="3" t="s">
        <v>191</v>
      </c>
      <c r="AD25" s="1"/>
    </row>
    <row r="26" spans="1:30" x14ac:dyDescent="0.2">
      <c r="A26" s="21" t="s">
        <v>47</v>
      </c>
      <c r="H26" s="1"/>
      <c r="M26" s="3" t="s">
        <v>21</v>
      </c>
      <c r="N26" s="16" t="s">
        <v>38</v>
      </c>
      <c r="O26" s="3" t="s">
        <v>36</v>
      </c>
      <c r="P26" s="3" t="s">
        <v>31</v>
      </c>
      <c r="Q26" s="3" t="s">
        <v>268</v>
      </c>
      <c r="R26" s="3" t="s">
        <v>15</v>
      </c>
      <c r="S26" s="3">
        <v>714.66</v>
      </c>
      <c r="T26" s="3">
        <v>16034.92</v>
      </c>
      <c r="U26" s="3">
        <v>2.1</v>
      </c>
      <c r="V26" s="14">
        <f t="shared" si="2"/>
        <v>14534.134</v>
      </c>
      <c r="W26" s="45">
        <f t="shared" si="3"/>
        <v>14.534134</v>
      </c>
      <c r="X26" s="3"/>
      <c r="Z26" s="3" t="s">
        <v>176</v>
      </c>
      <c r="AA26" s="3" t="s">
        <v>177</v>
      </c>
      <c r="AD26" s="1"/>
    </row>
    <row r="27" spans="1:30" x14ac:dyDescent="0.2">
      <c r="A27" s="21" t="s">
        <v>53</v>
      </c>
      <c r="H27" s="1"/>
      <c r="M27" s="3" t="s">
        <v>21</v>
      </c>
      <c r="N27" s="16" t="s">
        <v>38</v>
      </c>
      <c r="O27" s="3" t="s">
        <v>36</v>
      </c>
      <c r="P27" s="3" t="s">
        <v>31</v>
      </c>
      <c r="Q27" s="3" t="s">
        <v>268</v>
      </c>
      <c r="R27" s="3" t="s">
        <v>15</v>
      </c>
      <c r="S27" s="3">
        <v>718.55</v>
      </c>
      <c r="T27" s="3">
        <v>14055.47</v>
      </c>
      <c r="U27" s="3">
        <v>2.19</v>
      </c>
      <c r="V27" s="14">
        <f t="shared" si="2"/>
        <v>12481.845499999999</v>
      </c>
      <c r="W27" s="45">
        <f t="shared" si="3"/>
        <v>12.481845499999999</v>
      </c>
      <c r="X27" s="3"/>
      <c r="Z27" s="3"/>
      <c r="AA27" s="3"/>
    </row>
    <row r="28" spans="1:30" x14ac:dyDescent="0.2">
      <c r="H28" s="1"/>
      <c r="M28" s="3" t="s">
        <v>21</v>
      </c>
      <c r="N28" s="16" t="s">
        <v>38</v>
      </c>
      <c r="O28" s="3" t="s">
        <v>36</v>
      </c>
      <c r="P28" s="3" t="s">
        <v>31</v>
      </c>
      <c r="Q28" s="3" t="s">
        <v>268</v>
      </c>
      <c r="R28" s="3" t="s">
        <v>16</v>
      </c>
      <c r="S28" s="3">
        <v>432.42</v>
      </c>
      <c r="T28" s="3">
        <v>5926.07</v>
      </c>
      <c r="U28" s="3">
        <v>1.72</v>
      </c>
      <c r="V28" s="14">
        <f t="shared" si="2"/>
        <v>5182.3076000000001</v>
      </c>
      <c r="W28" s="45">
        <f t="shared" si="3"/>
        <v>5.1823075999999997</v>
      </c>
      <c r="X28" s="3"/>
      <c r="Z28" s="51" t="s">
        <v>186</v>
      </c>
      <c r="AA28" s="3"/>
    </row>
    <row r="29" spans="1:30" x14ac:dyDescent="0.2">
      <c r="I29" s="1"/>
      <c r="M29" s="3" t="s">
        <v>21</v>
      </c>
      <c r="N29" s="16" t="s">
        <v>38</v>
      </c>
      <c r="O29" s="3" t="s">
        <v>35</v>
      </c>
      <c r="P29" s="3" t="s">
        <v>31</v>
      </c>
      <c r="Q29" s="3" t="s">
        <v>268</v>
      </c>
      <c r="R29" s="3" t="s">
        <v>16</v>
      </c>
      <c r="S29" s="3">
        <v>297.93</v>
      </c>
      <c r="T29" s="3">
        <v>4940.93</v>
      </c>
      <c r="U29" s="3">
        <v>1.72</v>
      </c>
      <c r="V29" s="14">
        <f t="shared" si="2"/>
        <v>4428.4904000000006</v>
      </c>
      <c r="W29" s="45">
        <f t="shared" si="3"/>
        <v>4.4284904000000003</v>
      </c>
      <c r="X29" s="3"/>
      <c r="Z29" s="3" t="s">
        <v>248</v>
      </c>
      <c r="AA29" s="3">
        <v>20</v>
      </c>
    </row>
    <row r="30" spans="1:30" x14ac:dyDescent="0.2">
      <c r="I30" s="1"/>
      <c r="M30" s="3" t="s">
        <v>21</v>
      </c>
      <c r="N30" s="16" t="s">
        <v>38</v>
      </c>
      <c r="O30" s="3" t="s">
        <v>35</v>
      </c>
      <c r="P30" s="3" t="s">
        <v>31</v>
      </c>
      <c r="Q30" s="3" t="s">
        <v>268</v>
      </c>
      <c r="R30" s="3" t="s">
        <v>16</v>
      </c>
      <c r="S30" s="3">
        <v>1631.44</v>
      </c>
      <c r="T30" s="3">
        <v>30173.17</v>
      </c>
      <c r="U30" s="3">
        <v>1.91</v>
      </c>
      <c r="V30" s="14">
        <f t="shared" si="2"/>
        <v>27057.119599999998</v>
      </c>
      <c r="W30" s="45">
        <f t="shared" si="3"/>
        <v>27.057119599999996</v>
      </c>
      <c r="X30" s="3"/>
      <c r="Z30" s="3" t="s">
        <v>249</v>
      </c>
      <c r="AA30" s="3">
        <v>31</v>
      </c>
    </row>
    <row r="31" spans="1:30" x14ac:dyDescent="0.2">
      <c r="I31" s="1"/>
      <c r="M31" s="3" t="s">
        <v>21</v>
      </c>
      <c r="N31" s="16" t="s">
        <v>38</v>
      </c>
      <c r="O31" s="3" t="s">
        <v>35</v>
      </c>
      <c r="P31" s="3" t="s">
        <v>31</v>
      </c>
      <c r="Q31" s="3" t="s">
        <v>268</v>
      </c>
      <c r="R31" s="3" t="s">
        <v>16</v>
      </c>
      <c r="S31" s="3">
        <v>263.29000000000002</v>
      </c>
      <c r="T31" s="3">
        <v>4070.8</v>
      </c>
      <c r="U31" s="3">
        <v>1.91</v>
      </c>
      <c r="V31" s="14">
        <f t="shared" si="2"/>
        <v>3567.9161000000004</v>
      </c>
      <c r="W31" s="45">
        <f t="shared" si="3"/>
        <v>3.5679161000000006</v>
      </c>
      <c r="X31" s="3"/>
    </row>
    <row r="32" spans="1:30" x14ac:dyDescent="0.2">
      <c r="I32" s="1"/>
      <c r="M32" s="3" t="s">
        <v>21</v>
      </c>
      <c r="N32" s="16" t="s">
        <v>38</v>
      </c>
      <c r="O32" s="3" t="s">
        <v>35</v>
      </c>
      <c r="P32" s="3" t="s">
        <v>31</v>
      </c>
      <c r="Q32" s="3" t="s">
        <v>268</v>
      </c>
      <c r="R32" s="3" t="s">
        <v>17</v>
      </c>
      <c r="S32" s="3">
        <v>891.55</v>
      </c>
      <c r="T32" s="3">
        <v>18856.650000000001</v>
      </c>
      <c r="U32" s="3">
        <v>1.91</v>
      </c>
      <c r="V32" s="14">
        <f t="shared" si="2"/>
        <v>17153.789500000003</v>
      </c>
      <c r="W32" s="45">
        <f t="shared" si="3"/>
        <v>17.153789500000002</v>
      </c>
      <c r="X32" s="3"/>
    </row>
    <row r="33" spans="13:24" x14ac:dyDescent="0.2">
      <c r="M33" s="3" t="s">
        <v>21</v>
      </c>
      <c r="N33" s="16" t="s">
        <v>38</v>
      </c>
      <c r="O33" s="3" t="s">
        <v>35</v>
      </c>
      <c r="P33" s="3" t="s">
        <v>31</v>
      </c>
      <c r="Q33" s="3" t="s">
        <v>268</v>
      </c>
      <c r="R33" s="3" t="s">
        <v>17</v>
      </c>
      <c r="S33" s="3">
        <v>505.24</v>
      </c>
      <c r="T33" s="3">
        <v>9268.6299999999992</v>
      </c>
      <c r="U33" s="3">
        <v>1.91</v>
      </c>
      <c r="V33" s="14">
        <f t="shared" si="2"/>
        <v>8303.6215999999986</v>
      </c>
      <c r="W33" s="45">
        <f t="shared" si="3"/>
        <v>8.3036215999999978</v>
      </c>
      <c r="X33" s="3"/>
    </row>
    <row r="34" spans="13:24" x14ac:dyDescent="0.2">
      <c r="M34" s="3" t="s">
        <v>21</v>
      </c>
      <c r="N34" s="16" t="s">
        <v>38</v>
      </c>
      <c r="O34" s="3" t="s">
        <v>35</v>
      </c>
      <c r="P34" s="3" t="s">
        <v>31</v>
      </c>
      <c r="Q34" s="3" t="s">
        <v>268</v>
      </c>
      <c r="R34" s="3" t="s">
        <v>17</v>
      </c>
      <c r="S34" s="3">
        <v>528.95000000000005</v>
      </c>
      <c r="T34" s="3">
        <v>8875.4599999999991</v>
      </c>
      <c r="U34" s="3">
        <v>1.82</v>
      </c>
      <c r="V34" s="14">
        <f t="shared" si="2"/>
        <v>7912.7709999999988</v>
      </c>
      <c r="W34" s="45">
        <f t="shared" si="3"/>
        <v>7.9127709999999984</v>
      </c>
      <c r="X34" s="3"/>
    </row>
    <row r="35" spans="13:24" x14ac:dyDescent="0.2">
      <c r="M35" s="3" t="s">
        <v>21</v>
      </c>
      <c r="N35" s="16" t="s">
        <v>38</v>
      </c>
      <c r="O35" s="3" t="s">
        <v>35</v>
      </c>
      <c r="P35" s="3" t="s">
        <v>31</v>
      </c>
      <c r="Q35" s="3" t="s">
        <v>268</v>
      </c>
      <c r="R35" s="3" t="s">
        <v>17</v>
      </c>
      <c r="S35" s="3">
        <v>473.17</v>
      </c>
      <c r="T35" s="3">
        <v>8248.69</v>
      </c>
      <c r="U35" s="3">
        <v>1.86</v>
      </c>
      <c r="V35" s="14">
        <f t="shared" si="2"/>
        <v>7368.5938000000006</v>
      </c>
      <c r="W35" s="45">
        <f t="shared" si="3"/>
        <v>7.3685938000000002</v>
      </c>
      <c r="X35" s="3">
        <f>AVERAGE(W21:W35)</f>
        <v>9.9840251266666673</v>
      </c>
    </row>
    <row r="36" spans="13:24" x14ac:dyDescent="0.2">
      <c r="M36" s="20" t="s">
        <v>46</v>
      </c>
      <c r="T36" s="1" t="s">
        <v>55</v>
      </c>
      <c r="V36" t="s">
        <v>49</v>
      </c>
    </row>
    <row r="37" spans="13:24" x14ac:dyDescent="0.2">
      <c r="M37" s="21" t="s">
        <v>47</v>
      </c>
      <c r="T37" s="1"/>
    </row>
    <row r="38" spans="13:24" x14ac:dyDescent="0.2">
      <c r="M38" s="21" t="s">
        <v>53</v>
      </c>
      <c r="T38" s="1"/>
    </row>
    <row r="39" spans="13:24" x14ac:dyDescent="0.2">
      <c r="T39" s="1"/>
    </row>
    <row r="40" spans="13:24" x14ac:dyDescent="0.2">
      <c r="U40" s="1"/>
    </row>
    <row r="41" spans="13:24" x14ac:dyDescent="0.2">
      <c r="U41" s="1"/>
    </row>
    <row r="42" spans="13:24" x14ac:dyDescent="0.2">
      <c r="U42" s="1"/>
    </row>
    <row r="43" spans="13:24" x14ac:dyDescent="0.2">
      <c r="U43" s="1"/>
    </row>
  </sheetData>
  <phoneticPr fontId="1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A6DC84-163B-EA49-863A-EAE541B4B8DE}">
  <dimension ref="A1:T40"/>
  <sheetViews>
    <sheetView zoomScale="75" workbookViewId="0"/>
  </sheetViews>
  <sheetFormatPr baseColWidth="10" defaultRowHeight="16" x14ac:dyDescent="0.2"/>
  <cols>
    <col min="1" max="1" width="17.1640625" customWidth="1"/>
    <col min="6" max="6" width="22.6640625" customWidth="1"/>
    <col min="7" max="7" width="22.5" customWidth="1"/>
    <col min="8" max="8" width="31" customWidth="1"/>
    <col min="9" max="9" width="14.6640625" customWidth="1"/>
    <col min="10" max="10" width="43.6640625" customWidth="1"/>
    <col min="11" max="11" width="23.5" customWidth="1"/>
    <col min="12" max="12" width="6.33203125" customWidth="1"/>
    <col min="13" max="13" width="38.83203125" customWidth="1"/>
    <col min="14" max="14" width="23" customWidth="1"/>
    <col min="15" max="15" width="27.33203125" customWidth="1"/>
  </cols>
  <sheetData>
    <row r="1" spans="1:20" x14ac:dyDescent="0.2">
      <c r="A1" s="13" t="s">
        <v>274</v>
      </c>
    </row>
    <row r="3" spans="1:20" x14ac:dyDescent="0.2">
      <c r="A3" s="31" t="s">
        <v>271</v>
      </c>
      <c r="B3" s="32"/>
      <c r="C3" s="32"/>
      <c r="D3" s="32"/>
      <c r="E3" s="32"/>
      <c r="F3" s="32"/>
      <c r="G3" s="32"/>
      <c r="H3" s="56"/>
      <c r="I3" s="53"/>
      <c r="J3" s="39" t="s">
        <v>189</v>
      </c>
      <c r="K3" s="40"/>
      <c r="M3" s="39" t="s">
        <v>266</v>
      </c>
      <c r="N3" s="40"/>
    </row>
    <row r="4" spans="1:20" x14ac:dyDescent="0.2">
      <c r="A4" s="19" t="s">
        <v>22</v>
      </c>
      <c r="B4" s="19" t="s">
        <v>23</v>
      </c>
      <c r="C4" s="19" t="s">
        <v>24</v>
      </c>
      <c r="D4" s="19" t="s">
        <v>267</v>
      </c>
      <c r="E4" s="19" t="s">
        <v>25</v>
      </c>
      <c r="F4" s="19" t="s">
        <v>30</v>
      </c>
      <c r="G4" s="55" t="s">
        <v>28</v>
      </c>
      <c r="H4" s="57" t="s">
        <v>205</v>
      </c>
      <c r="I4" s="54"/>
      <c r="J4" s="3" t="s">
        <v>235</v>
      </c>
      <c r="K4" s="3" t="s">
        <v>255</v>
      </c>
      <c r="L4" s="5"/>
      <c r="M4" s="3" t="s">
        <v>257</v>
      </c>
      <c r="N4" s="3" t="s">
        <v>258</v>
      </c>
      <c r="P4" s="5"/>
      <c r="Q4" s="5"/>
      <c r="R4" s="5"/>
      <c r="S4" s="5"/>
      <c r="T4" s="5"/>
    </row>
    <row r="5" spans="1:20" x14ac:dyDescent="0.2">
      <c r="A5" s="16" t="s">
        <v>206</v>
      </c>
      <c r="B5" s="16" t="s">
        <v>207</v>
      </c>
      <c r="C5" s="15" t="s">
        <v>33</v>
      </c>
      <c r="D5" s="15" t="s">
        <v>268</v>
      </c>
      <c r="E5" s="15" t="s">
        <v>229</v>
      </c>
      <c r="F5" s="15" t="s">
        <v>20</v>
      </c>
      <c r="G5" s="16" t="s">
        <v>29</v>
      </c>
      <c r="H5" s="60">
        <v>64.205547980000006</v>
      </c>
      <c r="I5" s="26"/>
      <c r="J5" s="3" t="s">
        <v>237</v>
      </c>
      <c r="K5" s="3" t="s">
        <v>238</v>
      </c>
      <c r="L5" s="17"/>
      <c r="M5" s="3" t="s">
        <v>237</v>
      </c>
      <c r="N5" s="3" t="s">
        <v>238</v>
      </c>
      <c r="P5" s="5"/>
      <c r="Q5" s="5"/>
      <c r="R5" s="5"/>
      <c r="S5" s="5"/>
      <c r="T5" s="5"/>
    </row>
    <row r="6" spans="1:20" x14ac:dyDescent="0.2">
      <c r="A6" s="16" t="s">
        <v>206</v>
      </c>
      <c r="B6" s="16" t="s">
        <v>208</v>
      </c>
      <c r="C6" s="15" t="s">
        <v>33</v>
      </c>
      <c r="D6" s="15" t="s">
        <v>268</v>
      </c>
      <c r="E6" s="15" t="s">
        <v>229</v>
      </c>
      <c r="F6" s="15" t="s">
        <v>20</v>
      </c>
      <c r="G6" s="16" t="s">
        <v>29</v>
      </c>
      <c r="H6" s="60">
        <v>63.724877919999997</v>
      </c>
      <c r="I6" s="1"/>
      <c r="J6" s="3" t="s">
        <v>239</v>
      </c>
      <c r="K6" s="3" t="s">
        <v>256</v>
      </c>
      <c r="L6" s="18"/>
      <c r="M6" s="3" t="s">
        <v>259</v>
      </c>
      <c r="N6" s="3" t="s">
        <v>260</v>
      </c>
      <c r="P6" s="5"/>
      <c r="Q6" s="5"/>
      <c r="R6" s="5"/>
      <c r="S6" s="5"/>
      <c r="T6" s="5"/>
    </row>
    <row r="7" spans="1:20" x14ac:dyDescent="0.2">
      <c r="A7" s="16" t="s">
        <v>209</v>
      </c>
      <c r="B7" s="16" t="s">
        <v>210</v>
      </c>
      <c r="C7" s="15" t="s">
        <v>33</v>
      </c>
      <c r="D7" s="15" t="s">
        <v>268</v>
      </c>
      <c r="E7" s="15" t="s">
        <v>229</v>
      </c>
      <c r="F7" s="15" t="s">
        <v>20</v>
      </c>
      <c r="G7" s="16" t="s">
        <v>29</v>
      </c>
      <c r="H7" s="60">
        <v>74.64394246410933</v>
      </c>
      <c r="I7" s="26"/>
      <c r="J7" s="3"/>
      <c r="K7" s="3"/>
      <c r="M7" s="3"/>
      <c r="N7" s="3"/>
      <c r="P7" s="5"/>
      <c r="Q7" s="5"/>
      <c r="R7" s="5"/>
      <c r="S7" s="5"/>
      <c r="T7" s="5"/>
    </row>
    <row r="8" spans="1:20" x14ac:dyDescent="0.2">
      <c r="A8" s="16" t="s">
        <v>211</v>
      </c>
      <c r="B8" s="3" t="s">
        <v>230</v>
      </c>
      <c r="C8" s="15" t="s">
        <v>31</v>
      </c>
      <c r="D8" s="15" t="s">
        <v>268</v>
      </c>
      <c r="E8" s="15" t="s">
        <v>229</v>
      </c>
      <c r="F8" s="15" t="s">
        <v>20</v>
      </c>
      <c r="G8" s="16" t="s">
        <v>29</v>
      </c>
      <c r="H8" s="60">
        <v>79.882945140000004</v>
      </c>
      <c r="I8" s="26"/>
      <c r="J8" s="51" t="s">
        <v>173</v>
      </c>
      <c r="K8" s="3"/>
      <c r="M8" s="51" t="s">
        <v>173</v>
      </c>
      <c r="N8" s="3"/>
    </row>
    <row r="9" spans="1:20" x14ac:dyDescent="0.2">
      <c r="A9" s="16" t="s">
        <v>206</v>
      </c>
      <c r="B9" s="3" t="s">
        <v>212</v>
      </c>
      <c r="C9" s="15" t="s">
        <v>31</v>
      </c>
      <c r="D9" s="15" t="s">
        <v>268</v>
      </c>
      <c r="E9" s="15" t="s">
        <v>229</v>
      </c>
      <c r="F9" s="15" t="s">
        <v>20</v>
      </c>
      <c r="G9" s="16" t="s">
        <v>27</v>
      </c>
      <c r="H9" s="60">
        <v>84.83082043328946</v>
      </c>
      <c r="I9" s="1"/>
      <c r="J9" s="3" t="s">
        <v>174</v>
      </c>
      <c r="K9" s="3">
        <f>_xlfn.T.DIST.2T(1.467,10)</f>
        <v>0.17310751861472776</v>
      </c>
      <c r="M9" s="3" t="s">
        <v>174</v>
      </c>
      <c r="N9" s="3">
        <f>_xlfn.T.DIST.2T(8.381,10)</f>
        <v>7.8160339024263622E-6</v>
      </c>
    </row>
    <row r="10" spans="1:20" x14ac:dyDescent="0.2">
      <c r="A10" s="16" t="s">
        <v>206</v>
      </c>
      <c r="B10" s="61" t="s">
        <v>213</v>
      </c>
      <c r="C10" s="15" t="s">
        <v>33</v>
      </c>
      <c r="D10" s="15" t="s">
        <v>268</v>
      </c>
      <c r="E10" s="15" t="s">
        <v>229</v>
      </c>
      <c r="F10" s="15" t="s">
        <v>20</v>
      </c>
      <c r="G10" s="16" t="s">
        <v>27</v>
      </c>
      <c r="H10" s="60">
        <v>86.047696459860063</v>
      </c>
      <c r="I10" s="26"/>
      <c r="J10" s="3" t="s">
        <v>175</v>
      </c>
      <c r="K10" s="3" t="s">
        <v>187</v>
      </c>
      <c r="M10" s="3" t="s">
        <v>175</v>
      </c>
      <c r="N10" s="3" t="s">
        <v>191</v>
      </c>
    </row>
    <row r="11" spans="1:20" x14ac:dyDescent="0.2">
      <c r="A11" s="16" t="s">
        <v>206</v>
      </c>
      <c r="B11" s="3" t="s">
        <v>214</v>
      </c>
      <c r="C11" s="15" t="s">
        <v>33</v>
      </c>
      <c r="D11" s="15" t="s">
        <v>268</v>
      </c>
      <c r="E11" s="15" t="s">
        <v>229</v>
      </c>
      <c r="F11" s="15" t="s">
        <v>20</v>
      </c>
      <c r="G11" s="16" t="s">
        <v>27</v>
      </c>
      <c r="H11" s="60">
        <v>61.828793307359803</v>
      </c>
      <c r="I11" s="26"/>
      <c r="J11" s="3" t="s">
        <v>176</v>
      </c>
      <c r="K11" s="3" t="s">
        <v>188</v>
      </c>
      <c r="M11" s="3" t="s">
        <v>176</v>
      </c>
      <c r="N11" s="3" t="s">
        <v>177</v>
      </c>
    </row>
    <row r="12" spans="1:20" x14ac:dyDescent="0.2">
      <c r="A12" s="16" t="s">
        <v>209</v>
      </c>
      <c r="B12" s="16" t="s">
        <v>215</v>
      </c>
      <c r="C12" s="15" t="s">
        <v>33</v>
      </c>
      <c r="D12" s="15" t="s">
        <v>268</v>
      </c>
      <c r="E12" s="15" t="s">
        <v>229</v>
      </c>
      <c r="F12" s="15" t="s">
        <v>20</v>
      </c>
      <c r="G12" s="16" t="s">
        <v>27</v>
      </c>
      <c r="H12" s="60">
        <v>65.881441099038526</v>
      </c>
      <c r="I12" s="26"/>
      <c r="J12" s="3" t="s">
        <v>178</v>
      </c>
      <c r="K12" s="3" t="s">
        <v>179</v>
      </c>
      <c r="M12" s="3" t="s">
        <v>178</v>
      </c>
      <c r="N12" s="3" t="s">
        <v>179</v>
      </c>
    </row>
    <row r="13" spans="1:20" x14ac:dyDescent="0.2">
      <c r="A13" s="16" t="s">
        <v>209</v>
      </c>
      <c r="B13" s="16" t="s">
        <v>216</v>
      </c>
      <c r="C13" s="15" t="s">
        <v>33</v>
      </c>
      <c r="D13" s="15" t="s">
        <v>268</v>
      </c>
      <c r="E13" s="15" t="s">
        <v>229</v>
      </c>
      <c r="F13" s="15" t="s">
        <v>20</v>
      </c>
      <c r="G13" s="16" t="s">
        <v>27</v>
      </c>
      <c r="H13" s="60">
        <v>79.485089167412369</v>
      </c>
      <c r="I13" s="1"/>
      <c r="J13" s="3" t="s">
        <v>180</v>
      </c>
      <c r="K13" s="3" t="s">
        <v>220</v>
      </c>
      <c r="M13" s="3" t="s">
        <v>180</v>
      </c>
      <c r="N13" s="3" t="s">
        <v>224</v>
      </c>
    </row>
    <row r="14" spans="1:20" x14ac:dyDescent="0.2">
      <c r="A14" s="16" t="s">
        <v>211</v>
      </c>
      <c r="B14" s="16" t="s">
        <v>217</v>
      </c>
      <c r="C14" s="15" t="s">
        <v>33</v>
      </c>
      <c r="D14" s="15" t="s">
        <v>268</v>
      </c>
      <c r="E14" s="15" t="s">
        <v>229</v>
      </c>
      <c r="F14" s="15" t="s">
        <v>20</v>
      </c>
      <c r="G14" s="16" t="s">
        <v>27</v>
      </c>
      <c r="H14" s="60">
        <v>80.960654719999994</v>
      </c>
      <c r="I14" s="26"/>
      <c r="J14" s="3"/>
      <c r="K14" s="3"/>
      <c r="M14" s="3"/>
      <c r="N14" s="3"/>
    </row>
    <row r="15" spans="1:20" x14ac:dyDescent="0.2">
      <c r="A15" s="16" t="s">
        <v>211</v>
      </c>
      <c r="B15" s="3" t="s">
        <v>218</v>
      </c>
      <c r="C15" s="15" t="s">
        <v>33</v>
      </c>
      <c r="D15" s="15" t="s">
        <v>268</v>
      </c>
      <c r="E15" s="15" t="s">
        <v>229</v>
      </c>
      <c r="F15" s="15" t="s">
        <v>20</v>
      </c>
      <c r="G15" s="16" t="s">
        <v>27</v>
      </c>
      <c r="H15" s="60">
        <v>88.892990740000002</v>
      </c>
      <c r="I15" s="26"/>
      <c r="J15" s="51" t="s">
        <v>181</v>
      </c>
      <c r="K15" s="3"/>
      <c r="M15" s="51" t="s">
        <v>181</v>
      </c>
      <c r="N15" s="3"/>
    </row>
    <row r="16" spans="1:20" x14ac:dyDescent="0.2">
      <c r="A16" s="16" t="s">
        <v>211</v>
      </c>
      <c r="B16" s="3" t="s">
        <v>219</v>
      </c>
      <c r="C16" s="15" t="s">
        <v>33</v>
      </c>
      <c r="D16" s="15" t="s">
        <v>268</v>
      </c>
      <c r="E16" s="15" t="s">
        <v>229</v>
      </c>
      <c r="F16" s="15" t="s">
        <v>20</v>
      </c>
      <c r="G16" s="16" t="s">
        <v>27</v>
      </c>
      <c r="H16" s="60">
        <v>83.776338879999997</v>
      </c>
      <c r="I16" s="1"/>
      <c r="J16" s="3" t="s">
        <v>243</v>
      </c>
      <c r="K16" s="3">
        <v>70.599999999999994</v>
      </c>
      <c r="M16" s="3" t="s">
        <v>261</v>
      </c>
      <c r="N16" s="3">
        <v>3.15</v>
      </c>
    </row>
    <row r="17" spans="1:14" x14ac:dyDescent="0.2">
      <c r="A17" s="16" t="s">
        <v>206</v>
      </c>
      <c r="B17" s="16" t="s">
        <v>207</v>
      </c>
      <c r="C17" s="15" t="s">
        <v>33</v>
      </c>
      <c r="D17" s="15" t="s">
        <v>268</v>
      </c>
      <c r="E17" s="15" t="s">
        <v>229</v>
      </c>
      <c r="F17" s="15" t="s">
        <v>26</v>
      </c>
      <c r="G17" s="16" t="s">
        <v>29</v>
      </c>
      <c r="H17" s="60">
        <v>2.2275057579999999</v>
      </c>
      <c r="I17" s="26"/>
      <c r="J17" s="3" t="s">
        <v>244</v>
      </c>
      <c r="K17" s="3">
        <v>78.959999999999994</v>
      </c>
      <c r="M17" s="3" t="s">
        <v>262</v>
      </c>
      <c r="N17" s="3">
        <v>36.24</v>
      </c>
    </row>
    <row r="18" spans="1:14" x14ac:dyDescent="0.2">
      <c r="A18" s="16" t="s">
        <v>206</v>
      </c>
      <c r="B18" s="16" t="s">
        <v>208</v>
      </c>
      <c r="C18" s="15" t="s">
        <v>33</v>
      </c>
      <c r="D18" s="15" t="s">
        <v>268</v>
      </c>
      <c r="E18" s="15" t="s">
        <v>229</v>
      </c>
      <c r="F18" s="15" t="s">
        <v>26</v>
      </c>
      <c r="G18" s="16" t="s">
        <v>29</v>
      </c>
      <c r="H18" s="60">
        <v>3.0077532790000001</v>
      </c>
      <c r="I18" s="1"/>
      <c r="J18" s="3" t="s">
        <v>199</v>
      </c>
      <c r="K18" s="3" t="s">
        <v>221</v>
      </c>
      <c r="M18" s="3" t="s">
        <v>263</v>
      </c>
      <c r="N18" s="3" t="s">
        <v>225</v>
      </c>
    </row>
    <row r="19" spans="1:14" x14ac:dyDescent="0.2">
      <c r="A19" s="16" t="s">
        <v>209</v>
      </c>
      <c r="B19" s="16" t="s">
        <v>210</v>
      </c>
      <c r="C19" s="15" t="s">
        <v>33</v>
      </c>
      <c r="D19" s="15" t="s">
        <v>268</v>
      </c>
      <c r="E19" s="15" t="s">
        <v>229</v>
      </c>
      <c r="F19" s="15" t="s">
        <v>26</v>
      </c>
      <c r="G19" s="16" t="s">
        <v>29</v>
      </c>
      <c r="H19" s="60">
        <v>2.48512946</v>
      </c>
      <c r="I19" s="26"/>
      <c r="J19" s="3" t="s">
        <v>182</v>
      </c>
      <c r="K19" s="3" t="s">
        <v>222</v>
      </c>
      <c r="M19" s="3" t="s">
        <v>182</v>
      </c>
      <c r="N19" s="3" t="s">
        <v>226</v>
      </c>
    </row>
    <row r="20" spans="1:14" x14ac:dyDescent="0.2">
      <c r="A20" s="16" t="s">
        <v>211</v>
      </c>
      <c r="B20" s="3" t="s">
        <v>230</v>
      </c>
      <c r="C20" s="15" t="s">
        <v>31</v>
      </c>
      <c r="D20" s="15" t="s">
        <v>268</v>
      </c>
      <c r="E20" s="15" t="s">
        <v>229</v>
      </c>
      <c r="F20" s="15" t="s">
        <v>26</v>
      </c>
      <c r="G20" s="16" t="s">
        <v>29</v>
      </c>
      <c r="H20" s="60">
        <v>4.9483691280000004</v>
      </c>
      <c r="I20" s="1"/>
      <c r="J20" s="3" t="s">
        <v>183</v>
      </c>
      <c r="K20" s="3">
        <v>0.17710000000000001</v>
      </c>
      <c r="M20" s="3" t="s">
        <v>183</v>
      </c>
      <c r="N20" s="3">
        <v>0.87539999999999996</v>
      </c>
    </row>
    <row r="21" spans="1:14" x14ac:dyDescent="0.2">
      <c r="A21" s="16" t="s">
        <v>206</v>
      </c>
      <c r="B21" s="3" t="s">
        <v>212</v>
      </c>
      <c r="C21" s="15" t="s">
        <v>31</v>
      </c>
      <c r="D21" s="15" t="s">
        <v>268</v>
      </c>
      <c r="E21" s="15" t="s">
        <v>229</v>
      </c>
      <c r="F21" s="15" t="s">
        <v>26</v>
      </c>
      <c r="G21" s="16" t="s">
        <v>27</v>
      </c>
      <c r="H21" s="60">
        <v>48.086234179999998</v>
      </c>
      <c r="I21" s="26"/>
      <c r="J21" s="3"/>
      <c r="K21" s="3"/>
      <c r="M21" s="3"/>
      <c r="N21" s="3"/>
    </row>
    <row r="22" spans="1:14" x14ac:dyDescent="0.2">
      <c r="A22" s="16" t="s">
        <v>206</v>
      </c>
      <c r="B22" s="61" t="s">
        <v>213</v>
      </c>
      <c r="C22" s="15" t="s">
        <v>33</v>
      </c>
      <c r="D22" s="15" t="s">
        <v>268</v>
      </c>
      <c r="E22" s="15" t="s">
        <v>229</v>
      </c>
      <c r="F22" s="15" t="s">
        <v>26</v>
      </c>
      <c r="G22" s="16" t="s">
        <v>27</v>
      </c>
      <c r="H22" s="60">
        <v>42.68318146</v>
      </c>
      <c r="I22" s="26"/>
      <c r="J22" s="51" t="s">
        <v>184</v>
      </c>
      <c r="K22" s="3"/>
      <c r="M22" s="51" t="s">
        <v>184</v>
      </c>
      <c r="N22" s="3"/>
    </row>
    <row r="23" spans="1:14" x14ac:dyDescent="0.2">
      <c r="A23" s="16" t="s">
        <v>206</v>
      </c>
      <c r="B23" s="3" t="s">
        <v>214</v>
      </c>
      <c r="C23" s="15" t="s">
        <v>33</v>
      </c>
      <c r="D23" s="15" t="s">
        <v>268</v>
      </c>
      <c r="E23" s="15" t="s">
        <v>229</v>
      </c>
      <c r="F23" s="15" t="s">
        <v>26</v>
      </c>
      <c r="G23" s="16" t="s">
        <v>27</v>
      </c>
      <c r="H23" s="60">
        <v>39.666775809999997</v>
      </c>
      <c r="I23" s="1"/>
      <c r="J23" s="3" t="s">
        <v>185</v>
      </c>
      <c r="K23" s="3" t="s">
        <v>223</v>
      </c>
      <c r="M23" s="3" t="s">
        <v>185</v>
      </c>
      <c r="N23" s="3" t="s">
        <v>227</v>
      </c>
    </row>
    <row r="24" spans="1:14" x14ac:dyDescent="0.2">
      <c r="A24" s="16" t="s">
        <v>209</v>
      </c>
      <c r="B24" s="16" t="s">
        <v>215</v>
      </c>
      <c r="C24" s="15" t="s">
        <v>33</v>
      </c>
      <c r="D24" s="15" t="s">
        <v>268</v>
      </c>
      <c r="E24" s="15" t="s">
        <v>229</v>
      </c>
      <c r="F24" s="15" t="s">
        <v>26</v>
      </c>
      <c r="G24" s="16" t="s">
        <v>27</v>
      </c>
      <c r="H24" s="60">
        <v>32.696363669999997</v>
      </c>
      <c r="I24" s="26"/>
      <c r="J24" s="3" t="s">
        <v>174</v>
      </c>
      <c r="K24" s="3">
        <v>0.79559999999999997</v>
      </c>
      <c r="M24" s="3" t="s">
        <v>174</v>
      </c>
      <c r="N24" s="3">
        <v>1.17E-2</v>
      </c>
    </row>
    <row r="25" spans="1:14" x14ac:dyDescent="0.2">
      <c r="A25" s="16" t="s">
        <v>209</v>
      </c>
      <c r="B25" s="16" t="s">
        <v>216</v>
      </c>
      <c r="C25" s="15" t="s">
        <v>33</v>
      </c>
      <c r="D25" s="15" t="s">
        <v>268</v>
      </c>
      <c r="E25" s="15" t="s">
        <v>229</v>
      </c>
      <c r="F25" s="15" t="s">
        <v>26</v>
      </c>
      <c r="G25" s="16" t="s">
        <v>27</v>
      </c>
      <c r="H25" s="60">
        <v>38.282724129999998</v>
      </c>
      <c r="I25" s="26"/>
      <c r="J25" s="3" t="s">
        <v>175</v>
      </c>
      <c r="K25" s="3" t="s">
        <v>187</v>
      </c>
      <c r="M25" s="3" t="s">
        <v>175</v>
      </c>
      <c r="N25" s="3" t="s">
        <v>228</v>
      </c>
    </row>
    <row r="26" spans="1:14" x14ac:dyDescent="0.2">
      <c r="A26" s="16" t="s">
        <v>211</v>
      </c>
      <c r="B26" s="16" t="s">
        <v>217</v>
      </c>
      <c r="C26" s="15" t="s">
        <v>33</v>
      </c>
      <c r="D26" s="15" t="s">
        <v>268</v>
      </c>
      <c r="E26" s="15" t="s">
        <v>229</v>
      </c>
      <c r="F26" s="15" t="s">
        <v>26</v>
      </c>
      <c r="G26" s="16" t="s">
        <v>27</v>
      </c>
      <c r="H26" s="60">
        <v>28.746535949999998</v>
      </c>
      <c r="I26" s="26"/>
      <c r="J26" s="3" t="s">
        <v>176</v>
      </c>
      <c r="K26" s="3" t="s">
        <v>188</v>
      </c>
      <c r="M26" s="3" t="s">
        <v>176</v>
      </c>
      <c r="N26" s="3" t="s">
        <v>177</v>
      </c>
    </row>
    <row r="27" spans="1:14" x14ac:dyDescent="0.2">
      <c r="A27" s="16" t="s">
        <v>211</v>
      </c>
      <c r="B27" s="3" t="s">
        <v>218</v>
      </c>
      <c r="C27" s="15" t="s">
        <v>33</v>
      </c>
      <c r="D27" s="15" t="s">
        <v>268</v>
      </c>
      <c r="E27" s="15" t="s">
        <v>229</v>
      </c>
      <c r="F27" s="15" t="s">
        <v>26</v>
      </c>
      <c r="G27" s="16" t="s">
        <v>27</v>
      </c>
      <c r="H27" s="60">
        <v>35.410205929999996</v>
      </c>
      <c r="I27" s="1"/>
      <c r="J27" s="3"/>
      <c r="K27" s="3"/>
      <c r="M27" s="3"/>
      <c r="N27" s="3"/>
    </row>
    <row r="28" spans="1:14" x14ac:dyDescent="0.2">
      <c r="A28" s="16" t="s">
        <v>211</v>
      </c>
      <c r="B28" s="3" t="s">
        <v>219</v>
      </c>
      <c r="C28" s="15" t="s">
        <v>33</v>
      </c>
      <c r="D28" s="15" t="s">
        <v>268</v>
      </c>
      <c r="E28" s="15" t="s">
        <v>229</v>
      </c>
      <c r="F28" s="15" t="s">
        <v>26</v>
      </c>
      <c r="G28" s="16" t="s">
        <v>27</v>
      </c>
      <c r="H28" s="60">
        <v>24.304981160000001</v>
      </c>
      <c r="I28" s="26"/>
      <c r="J28" s="51" t="s">
        <v>186</v>
      </c>
      <c r="K28" s="3"/>
      <c r="M28" s="51" t="s">
        <v>186</v>
      </c>
      <c r="N28" s="3"/>
    </row>
    <row r="29" spans="1:14" x14ac:dyDescent="0.2">
      <c r="A29" s="20" t="s">
        <v>46</v>
      </c>
      <c r="G29" s="58"/>
      <c r="H29" t="s">
        <v>49</v>
      </c>
      <c r="I29" s="26"/>
      <c r="J29" s="3" t="s">
        <v>248</v>
      </c>
      <c r="K29" s="3">
        <v>4</v>
      </c>
      <c r="M29" s="3" t="s">
        <v>264</v>
      </c>
      <c r="N29" s="3">
        <v>4</v>
      </c>
    </row>
    <row r="30" spans="1:14" x14ac:dyDescent="0.2">
      <c r="A30" s="21" t="s">
        <v>47</v>
      </c>
      <c r="G30" s="58"/>
      <c r="H30" s="59"/>
      <c r="I30" s="1"/>
      <c r="J30" s="3" t="s">
        <v>249</v>
      </c>
      <c r="K30" s="3">
        <v>8</v>
      </c>
      <c r="M30" s="3" t="s">
        <v>265</v>
      </c>
      <c r="N30" s="3">
        <v>8</v>
      </c>
    </row>
    <row r="31" spans="1:14" x14ac:dyDescent="0.2">
      <c r="A31" s="21" t="s">
        <v>48</v>
      </c>
      <c r="G31" s="58"/>
      <c r="H31" s="59"/>
      <c r="I31" s="26"/>
      <c r="J31" s="1"/>
      <c r="K31" s="1"/>
    </row>
    <row r="32" spans="1:14" x14ac:dyDescent="0.2">
      <c r="A32" s="58"/>
      <c r="G32" s="58"/>
      <c r="H32" s="59"/>
      <c r="I32" s="1"/>
      <c r="J32" s="1"/>
      <c r="K32" s="1"/>
    </row>
    <row r="38" spans="6:7" x14ac:dyDescent="0.2">
      <c r="F38" s="1"/>
      <c r="G38" s="1"/>
    </row>
    <row r="39" spans="6:7" x14ac:dyDescent="0.2">
      <c r="F39" s="1"/>
      <c r="G39" s="1"/>
    </row>
    <row r="40" spans="6:7" x14ac:dyDescent="0.2">
      <c r="F40" s="1"/>
      <c r="G40" s="1"/>
    </row>
  </sheetData>
  <phoneticPr fontId="1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745640-76FE-C84E-9809-7E1920F574AB}">
  <dimension ref="A1:L1675"/>
  <sheetViews>
    <sheetView zoomScale="89" workbookViewId="0">
      <selection activeCell="E40" sqref="E40"/>
    </sheetView>
  </sheetViews>
  <sheetFormatPr baseColWidth="10" defaultRowHeight="16" x14ac:dyDescent="0.2"/>
  <cols>
    <col min="1" max="1" width="23.83203125" customWidth="1"/>
    <col min="2" max="2" width="22.1640625" customWidth="1"/>
    <col min="3" max="3" width="21.33203125" customWidth="1"/>
    <col min="4" max="4" width="23.1640625" customWidth="1"/>
    <col min="5" max="5" width="23.33203125" customWidth="1"/>
    <col min="6" max="6" width="17" customWidth="1"/>
    <col min="7" max="8" width="22.33203125" customWidth="1"/>
    <col min="9" max="9" width="16.83203125" customWidth="1"/>
    <col min="10" max="10" width="23.6640625" customWidth="1"/>
    <col min="11" max="11" width="22" customWidth="1"/>
  </cols>
  <sheetData>
    <row r="1" spans="1:12" x14ac:dyDescent="0.2">
      <c r="A1" s="13" t="s">
        <v>275</v>
      </c>
    </row>
    <row r="2" spans="1:12" x14ac:dyDescent="0.2">
      <c r="L2" s="13"/>
    </row>
    <row r="3" spans="1:12" x14ac:dyDescent="0.2">
      <c r="A3" s="52" t="s">
        <v>171</v>
      </c>
      <c r="B3" s="52" t="s">
        <v>172</v>
      </c>
      <c r="C3" s="52" t="s">
        <v>72</v>
      </c>
      <c r="D3" s="52" t="s">
        <v>150</v>
      </c>
      <c r="E3" s="52" t="s">
        <v>71</v>
      </c>
      <c r="F3" s="52" t="s">
        <v>151</v>
      </c>
      <c r="G3" s="52" t="s">
        <v>167</v>
      </c>
      <c r="H3" s="13"/>
      <c r="I3" s="13"/>
      <c r="J3" s="13"/>
      <c r="K3" s="13"/>
    </row>
    <row r="4" spans="1:12" x14ac:dyDescent="0.2">
      <c r="A4" s="15" t="s">
        <v>20</v>
      </c>
      <c r="B4" s="15" t="s">
        <v>149</v>
      </c>
      <c r="C4" s="15" t="s">
        <v>65</v>
      </c>
      <c r="D4" s="15" t="s">
        <v>136</v>
      </c>
      <c r="E4" s="3">
        <v>0</v>
      </c>
      <c r="F4" s="30" t="s">
        <v>152</v>
      </c>
      <c r="G4" s="15" t="s">
        <v>169</v>
      </c>
    </row>
    <row r="5" spans="1:12" x14ac:dyDescent="0.2">
      <c r="A5" s="15" t="s">
        <v>70</v>
      </c>
      <c r="B5" s="15" t="s">
        <v>149</v>
      </c>
      <c r="C5" s="15" t="s">
        <v>65</v>
      </c>
      <c r="D5" s="15" t="s">
        <v>138</v>
      </c>
      <c r="E5" s="3">
        <v>0</v>
      </c>
      <c r="F5" s="30" t="s">
        <v>153</v>
      </c>
      <c r="G5" s="15" t="s">
        <v>169</v>
      </c>
    </row>
    <row r="6" spans="1:12" x14ac:dyDescent="0.2">
      <c r="A6" s="15" t="s">
        <v>170</v>
      </c>
      <c r="B6" s="15" t="s">
        <v>149</v>
      </c>
      <c r="C6" s="15" t="s">
        <v>65</v>
      </c>
      <c r="D6" s="15" t="s">
        <v>131</v>
      </c>
      <c r="E6" s="3">
        <v>0</v>
      </c>
      <c r="F6" s="30" t="s">
        <v>154</v>
      </c>
      <c r="G6" s="15" t="s">
        <v>169</v>
      </c>
    </row>
    <row r="7" spans="1:12" x14ac:dyDescent="0.2">
      <c r="A7" s="15" t="s">
        <v>66</v>
      </c>
      <c r="B7" s="15" t="s">
        <v>149</v>
      </c>
      <c r="C7" s="15" t="s">
        <v>65</v>
      </c>
      <c r="D7" s="15" t="s">
        <v>137</v>
      </c>
      <c r="E7" s="3">
        <v>0</v>
      </c>
      <c r="F7" s="30" t="s">
        <v>155</v>
      </c>
      <c r="G7" s="15" t="s">
        <v>169</v>
      </c>
    </row>
    <row r="8" spans="1:12" x14ac:dyDescent="0.2">
      <c r="A8" s="15" t="s">
        <v>67</v>
      </c>
      <c r="B8" s="15" t="s">
        <v>149</v>
      </c>
      <c r="C8" s="15" t="s">
        <v>65</v>
      </c>
      <c r="D8" s="15" t="s">
        <v>130</v>
      </c>
      <c r="E8" s="3">
        <v>0</v>
      </c>
      <c r="F8" s="30" t="s">
        <v>156</v>
      </c>
      <c r="G8" s="15" t="s">
        <v>169</v>
      </c>
    </row>
    <row r="9" spans="1:12" x14ac:dyDescent="0.2">
      <c r="A9" s="15" t="s">
        <v>146</v>
      </c>
      <c r="B9" s="15" t="s">
        <v>149</v>
      </c>
      <c r="C9" s="15" t="s">
        <v>65</v>
      </c>
      <c r="D9" s="15" t="s">
        <v>134</v>
      </c>
      <c r="E9" s="3">
        <v>0</v>
      </c>
      <c r="F9" s="30" t="s">
        <v>157</v>
      </c>
      <c r="G9" s="15" t="s">
        <v>169</v>
      </c>
    </row>
    <row r="10" spans="1:12" x14ac:dyDescent="0.2">
      <c r="A10" s="15" t="s">
        <v>147</v>
      </c>
      <c r="B10" s="15" t="s">
        <v>149</v>
      </c>
      <c r="C10" s="15" t="s">
        <v>65</v>
      </c>
      <c r="D10" s="15" t="s">
        <v>132</v>
      </c>
      <c r="E10" s="3">
        <v>0</v>
      </c>
      <c r="F10" s="30" t="s">
        <v>158</v>
      </c>
      <c r="G10" s="15" t="s">
        <v>169</v>
      </c>
    </row>
    <row r="11" spans="1:12" x14ac:dyDescent="0.2">
      <c r="A11" s="15" t="s">
        <v>148</v>
      </c>
      <c r="B11" s="15" t="s">
        <v>149</v>
      </c>
      <c r="C11" s="15" t="s">
        <v>65</v>
      </c>
      <c r="D11" s="15" t="s">
        <v>133</v>
      </c>
      <c r="E11" s="3">
        <v>0</v>
      </c>
      <c r="F11" s="30" t="s">
        <v>159</v>
      </c>
      <c r="G11" s="15" t="s">
        <v>169</v>
      </c>
    </row>
    <row r="12" spans="1:12" x14ac:dyDescent="0.2">
      <c r="A12" s="15" t="s">
        <v>149</v>
      </c>
      <c r="B12" s="15" t="s">
        <v>149</v>
      </c>
      <c r="C12" s="15" t="s">
        <v>65</v>
      </c>
      <c r="D12" s="15" t="s">
        <v>135</v>
      </c>
      <c r="E12" s="3">
        <v>0</v>
      </c>
      <c r="F12" s="30" t="s">
        <v>160</v>
      </c>
      <c r="G12" s="15" t="s">
        <v>169</v>
      </c>
    </row>
    <row r="13" spans="1:12" x14ac:dyDescent="0.2">
      <c r="E13" s="1"/>
      <c r="F13" s="29"/>
    </row>
    <row r="14" spans="1:12" x14ac:dyDescent="0.2">
      <c r="A14" s="15" t="s">
        <v>170</v>
      </c>
      <c r="B14" s="15" t="s">
        <v>146</v>
      </c>
      <c r="C14" s="15" t="s">
        <v>73</v>
      </c>
      <c r="D14" s="15" t="s">
        <v>139</v>
      </c>
      <c r="E14" s="3">
        <v>0</v>
      </c>
      <c r="F14" s="30" t="s">
        <v>161</v>
      </c>
      <c r="G14" s="30" t="s">
        <v>168</v>
      </c>
    </row>
    <row r="15" spans="1:12" x14ac:dyDescent="0.2">
      <c r="A15" s="15" t="s">
        <v>170</v>
      </c>
      <c r="B15" s="15" t="s">
        <v>149</v>
      </c>
      <c r="C15" s="15" t="s">
        <v>73</v>
      </c>
      <c r="D15" s="15" t="s">
        <v>140</v>
      </c>
      <c r="E15" s="3" t="s">
        <v>141</v>
      </c>
      <c r="F15" s="30" t="s">
        <v>162</v>
      </c>
      <c r="G15" s="30" t="s">
        <v>168</v>
      </c>
    </row>
    <row r="16" spans="1:12" x14ac:dyDescent="0.2">
      <c r="A16" s="15" t="s">
        <v>148</v>
      </c>
      <c r="B16" s="15" t="s">
        <v>146</v>
      </c>
      <c r="C16" s="15" t="s">
        <v>73</v>
      </c>
      <c r="D16" s="15" t="s">
        <v>144</v>
      </c>
      <c r="E16" s="3">
        <v>0</v>
      </c>
      <c r="F16" s="30" t="s">
        <v>165</v>
      </c>
      <c r="G16" s="30" t="s">
        <v>168</v>
      </c>
    </row>
    <row r="17" spans="1:7" x14ac:dyDescent="0.2">
      <c r="A17" s="15" t="s">
        <v>148</v>
      </c>
      <c r="B17" s="15" t="s">
        <v>149</v>
      </c>
      <c r="C17" s="15" t="s">
        <v>73</v>
      </c>
      <c r="D17" s="15" t="s">
        <v>145</v>
      </c>
      <c r="E17" s="3">
        <v>0</v>
      </c>
      <c r="F17" s="30" t="s">
        <v>166</v>
      </c>
      <c r="G17" s="30" t="s">
        <v>168</v>
      </c>
    </row>
    <row r="18" spans="1:7" x14ac:dyDescent="0.2">
      <c r="A18" s="15" t="s">
        <v>147</v>
      </c>
      <c r="B18" s="15" t="s">
        <v>146</v>
      </c>
      <c r="C18" s="15" t="s">
        <v>73</v>
      </c>
      <c r="D18" s="15" t="s">
        <v>142</v>
      </c>
      <c r="E18" s="3">
        <v>0</v>
      </c>
      <c r="F18" s="30" t="s">
        <v>163</v>
      </c>
      <c r="G18" s="30" t="s">
        <v>168</v>
      </c>
    </row>
    <row r="19" spans="1:7" x14ac:dyDescent="0.2">
      <c r="A19" s="15" t="s">
        <v>147</v>
      </c>
      <c r="B19" s="15" t="s">
        <v>149</v>
      </c>
      <c r="C19" s="15" t="s">
        <v>73</v>
      </c>
      <c r="D19" s="15" t="s">
        <v>143</v>
      </c>
      <c r="E19" s="3">
        <v>0</v>
      </c>
      <c r="F19" s="30" t="s">
        <v>164</v>
      </c>
      <c r="G19" s="30" t="s">
        <v>168</v>
      </c>
    </row>
    <row r="20" spans="1:7" x14ac:dyDescent="0.2">
      <c r="F20" s="26"/>
    </row>
    <row r="21" spans="1:7" x14ac:dyDescent="0.2">
      <c r="F21" s="26"/>
    </row>
    <row r="26" spans="1:7" x14ac:dyDescent="0.2">
      <c r="F26" s="1"/>
    </row>
    <row r="28" spans="1:7" x14ac:dyDescent="0.2">
      <c r="F28" s="1"/>
    </row>
    <row r="29" spans="1:7" x14ac:dyDescent="0.2">
      <c r="F29" s="1"/>
    </row>
    <row r="30" spans="1:7" x14ac:dyDescent="0.2">
      <c r="F30" s="1"/>
    </row>
    <row r="31" spans="1:7" x14ac:dyDescent="0.2">
      <c r="F31" s="1"/>
    </row>
    <row r="32" spans="1:7" x14ac:dyDescent="0.2">
      <c r="F32" s="1"/>
    </row>
    <row r="33" spans="6:6" x14ac:dyDescent="0.2">
      <c r="F33" s="1"/>
    </row>
    <row r="34" spans="6:6" x14ac:dyDescent="0.2">
      <c r="F34" s="1"/>
    </row>
    <row r="35" spans="6:6" x14ac:dyDescent="0.2">
      <c r="F35" s="1"/>
    </row>
    <row r="36" spans="6:6" x14ac:dyDescent="0.2">
      <c r="F36" s="1"/>
    </row>
    <row r="519" spans="1:5" x14ac:dyDescent="0.2">
      <c r="A519" s="27" t="s">
        <v>67</v>
      </c>
      <c r="B519" s="28" t="s">
        <v>67</v>
      </c>
      <c r="C519" s="28" t="s">
        <v>74</v>
      </c>
      <c r="D519" s="28">
        <v>0.11468864139254767</v>
      </c>
      <c r="E519" s="28">
        <v>0</v>
      </c>
    </row>
    <row r="520" spans="1:5" x14ac:dyDescent="0.2">
      <c r="A520" s="27" t="s">
        <v>67</v>
      </c>
      <c r="B520" s="28" t="s">
        <v>68</v>
      </c>
      <c r="C520" s="28" t="s">
        <v>74</v>
      </c>
      <c r="D520" s="28">
        <v>0.14530554265289555</v>
      </c>
      <c r="E520" s="28">
        <v>2.3333333333333334E-2</v>
      </c>
    </row>
    <row r="521" spans="1:5" x14ac:dyDescent="0.2">
      <c r="A521" s="27" t="s">
        <v>67</v>
      </c>
      <c r="B521" s="28" t="s">
        <v>69</v>
      </c>
      <c r="C521" s="28" t="s">
        <v>74</v>
      </c>
      <c r="D521" s="28">
        <v>0.2311675233341372</v>
      </c>
      <c r="E521" s="28">
        <v>0</v>
      </c>
    </row>
    <row r="522" spans="1:5" x14ac:dyDescent="0.2">
      <c r="A522" s="27" t="s">
        <v>67</v>
      </c>
      <c r="B522" s="28" t="s">
        <v>63</v>
      </c>
      <c r="C522" s="28" t="s">
        <v>74</v>
      </c>
      <c r="D522" s="28">
        <v>6.2180871993808243E-2</v>
      </c>
      <c r="E522" s="28">
        <v>0</v>
      </c>
    </row>
    <row r="523" spans="1:5" x14ac:dyDescent="0.2">
      <c r="A523" s="27" t="s">
        <v>67</v>
      </c>
      <c r="B523" s="28" t="s">
        <v>64</v>
      </c>
      <c r="C523" s="28" t="s">
        <v>74</v>
      </c>
      <c r="D523" s="28">
        <v>4.7911870641593475E-2</v>
      </c>
      <c r="E523" s="28">
        <v>0.03</v>
      </c>
    </row>
    <row r="524" spans="1:5" x14ac:dyDescent="0.2">
      <c r="A524" s="27" t="s">
        <v>69</v>
      </c>
      <c r="B524" s="28" t="s">
        <v>67</v>
      </c>
      <c r="C524" s="28" t="s">
        <v>74</v>
      </c>
      <c r="D524" s="28">
        <v>3.7361991346058686E-2</v>
      </c>
      <c r="E524" s="28">
        <v>0.01</v>
      </c>
    </row>
    <row r="525" spans="1:5" x14ac:dyDescent="0.2">
      <c r="A525" s="27" t="s">
        <v>69</v>
      </c>
      <c r="B525" s="28" t="s">
        <v>69</v>
      </c>
      <c r="C525" s="28" t="s">
        <v>74</v>
      </c>
      <c r="D525" s="28">
        <v>0.18290378585738315</v>
      </c>
      <c r="E525" s="28">
        <v>0.02</v>
      </c>
    </row>
    <row r="526" spans="1:5" x14ac:dyDescent="0.2">
      <c r="A526" s="27" t="s">
        <v>69</v>
      </c>
      <c r="B526" s="28" t="s">
        <v>63</v>
      </c>
      <c r="C526" s="28" t="s">
        <v>74</v>
      </c>
      <c r="D526" s="28">
        <v>4.821681739822177E-2</v>
      </c>
      <c r="E526" s="28">
        <v>0</v>
      </c>
    </row>
    <row r="527" spans="1:5" x14ac:dyDescent="0.2">
      <c r="A527" s="27" t="s">
        <v>68</v>
      </c>
      <c r="B527" s="28" t="s">
        <v>69</v>
      </c>
      <c r="C527" s="28" t="s">
        <v>74</v>
      </c>
      <c r="D527" s="28">
        <v>0.11667969677024771</v>
      </c>
      <c r="E527" s="28">
        <v>0</v>
      </c>
    </row>
    <row r="528" spans="1:5" x14ac:dyDescent="0.2">
      <c r="A528" s="27" t="s">
        <v>68</v>
      </c>
      <c r="B528" s="28" t="s">
        <v>63</v>
      </c>
      <c r="C528" s="28" t="s">
        <v>74</v>
      </c>
      <c r="D528" s="28">
        <v>3.9969977889064701E-2</v>
      </c>
      <c r="E528" s="28">
        <v>0.01</v>
      </c>
    </row>
    <row r="529" spans="1:5" x14ac:dyDescent="0.2">
      <c r="A529" s="27" t="s">
        <v>63</v>
      </c>
      <c r="B529" s="28" t="s">
        <v>67</v>
      </c>
      <c r="C529" s="28" t="s">
        <v>74</v>
      </c>
      <c r="D529" s="28">
        <v>0.15740759580122293</v>
      </c>
      <c r="E529" s="28">
        <v>0</v>
      </c>
    </row>
    <row r="530" spans="1:5" x14ac:dyDescent="0.2">
      <c r="A530" s="27" t="s">
        <v>63</v>
      </c>
      <c r="B530" s="28" t="s">
        <v>68</v>
      </c>
      <c r="C530" s="28" t="s">
        <v>74</v>
      </c>
      <c r="D530" s="28">
        <v>8.5392442470271238E-2</v>
      </c>
      <c r="E530" s="28">
        <v>0</v>
      </c>
    </row>
    <row r="531" spans="1:5" x14ac:dyDescent="0.2">
      <c r="A531" s="27" t="s">
        <v>63</v>
      </c>
      <c r="B531" s="28" t="s">
        <v>69</v>
      </c>
      <c r="C531" s="28" t="s">
        <v>74</v>
      </c>
      <c r="D531" s="28">
        <v>0.30373805108336238</v>
      </c>
      <c r="E531" s="28">
        <v>1.25E-3</v>
      </c>
    </row>
    <row r="532" spans="1:5" x14ac:dyDescent="0.2">
      <c r="A532" s="27" t="s">
        <v>63</v>
      </c>
      <c r="B532" s="28" t="s">
        <v>63</v>
      </c>
      <c r="C532" s="28" t="s">
        <v>74</v>
      </c>
      <c r="D532" s="28">
        <v>0.10372025521755893</v>
      </c>
      <c r="E532" s="28">
        <v>0</v>
      </c>
    </row>
    <row r="533" spans="1:5" x14ac:dyDescent="0.2">
      <c r="A533" s="27" t="s">
        <v>63</v>
      </c>
      <c r="B533" s="28" t="s">
        <v>64</v>
      </c>
      <c r="C533" s="28" t="s">
        <v>74</v>
      </c>
      <c r="D533" s="28">
        <v>8.2423652432057931E-2</v>
      </c>
      <c r="E533" s="28">
        <v>8.0000000000000002E-3</v>
      </c>
    </row>
    <row r="534" spans="1:5" x14ac:dyDescent="0.2">
      <c r="A534" s="27" t="s">
        <v>63</v>
      </c>
      <c r="B534" s="28" t="s">
        <v>20</v>
      </c>
      <c r="C534" s="28" t="s">
        <v>74</v>
      </c>
      <c r="D534" s="28">
        <v>2.8763761367802457E-2</v>
      </c>
      <c r="E534" s="28">
        <v>0</v>
      </c>
    </row>
    <row r="535" spans="1:5" x14ac:dyDescent="0.2">
      <c r="A535" s="27" t="s">
        <v>63</v>
      </c>
      <c r="B535" s="28" t="s">
        <v>66</v>
      </c>
      <c r="C535" s="28" t="s">
        <v>74</v>
      </c>
      <c r="D535" s="28">
        <v>1.6014668027353046E-2</v>
      </c>
      <c r="E535" s="28">
        <v>0</v>
      </c>
    </row>
    <row r="536" spans="1:5" x14ac:dyDescent="0.2">
      <c r="A536" s="27" t="s">
        <v>63</v>
      </c>
      <c r="B536" s="28" t="s">
        <v>70</v>
      </c>
      <c r="C536" s="28" t="s">
        <v>74</v>
      </c>
      <c r="D536" s="28">
        <v>1.3539375789256606E-2</v>
      </c>
      <c r="E536" s="28">
        <v>0</v>
      </c>
    </row>
    <row r="537" spans="1:5" x14ac:dyDescent="0.2">
      <c r="A537" s="27" t="s">
        <v>64</v>
      </c>
      <c r="B537" s="28" t="s">
        <v>67</v>
      </c>
      <c r="C537" s="28" t="s">
        <v>74</v>
      </c>
      <c r="D537" s="28">
        <v>2.5490920947471331E-3</v>
      </c>
      <c r="E537" s="28">
        <v>1.6666666666666666E-2</v>
      </c>
    </row>
    <row r="538" spans="1:5" x14ac:dyDescent="0.2">
      <c r="A538" s="27" t="s">
        <v>64</v>
      </c>
      <c r="B538" s="28" t="s">
        <v>68</v>
      </c>
      <c r="C538" s="28" t="s">
        <v>74</v>
      </c>
      <c r="D538" s="28">
        <v>2.2524664234080758E-3</v>
      </c>
      <c r="E538" s="28">
        <v>1.6666666666666666E-2</v>
      </c>
    </row>
    <row r="539" spans="1:5" x14ac:dyDescent="0.2">
      <c r="A539" s="27" t="s">
        <v>64</v>
      </c>
      <c r="B539" s="28" t="s">
        <v>69</v>
      </c>
      <c r="C539" s="28" t="s">
        <v>74</v>
      </c>
      <c r="D539" s="28">
        <v>0.11320486329866118</v>
      </c>
      <c r="E539" s="28">
        <v>1.4999999999999999E-2</v>
      </c>
    </row>
    <row r="540" spans="1:5" x14ac:dyDescent="0.2">
      <c r="A540" s="27" t="s">
        <v>64</v>
      </c>
      <c r="B540" s="28" t="s">
        <v>63</v>
      </c>
      <c r="C540" s="28" t="s">
        <v>74</v>
      </c>
      <c r="D540" s="28">
        <v>2.2811282284084331E-3</v>
      </c>
      <c r="E540" s="28">
        <v>0.02</v>
      </c>
    </row>
    <row r="541" spans="1:5" x14ac:dyDescent="0.2">
      <c r="A541" s="27" t="s">
        <v>64</v>
      </c>
      <c r="B541" s="28" t="s">
        <v>64</v>
      </c>
      <c r="C541" s="28" t="s">
        <v>74</v>
      </c>
      <c r="D541" s="28">
        <v>1.88656575603636E-3</v>
      </c>
      <c r="E541" s="28">
        <v>0.02</v>
      </c>
    </row>
    <row r="542" spans="1:5" x14ac:dyDescent="0.2">
      <c r="A542" s="27" t="s">
        <v>64</v>
      </c>
      <c r="B542" s="28" t="s">
        <v>20</v>
      </c>
      <c r="C542" s="28" t="s">
        <v>74</v>
      </c>
      <c r="D542" s="28">
        <v>1.4084471504231021E-3</v>
      </c>
      <c r="E542" s="28">
        <v>2.5000000000000001E-2</v>
      </c>
    </row>
    <row r="543" spans="1:5" x14ac:dyDescent="0.2">
      <c r="A543" s="27" t="s">
        <v>64</v>
      </c>
      <c r="B543" s="28" t="s">
        <v>66</v>
      </c>
      <c r="C543" s="28" t="s">
        <v>74</v>
      </c>
      <c r="D543" s="28">
        <v>7.8469386448062439E-4</v>
      </c>
      <c r="E543" s="28">
        <v>0.02</v>
      </c>
    </row>
    <row r="544" spans="1:5" x14ac:dyDescent="0.2">
      <c r="A544" s="27" t="s">
        <v>64</v>
      </c>
      <c r="B544" s="28" t="s">
        <v>70</v>
      </c>
      <c r="C544" s="28" t="s">
        <v>74</v>
      </c>
      <c r="D544" s="28">
        <v>6.6253727959638049E-4</v>
      </c>
      <c r="E544" s="28">
        <v>0.03</v>
      </c>
    </row>
    <row r="545" spans="1:5" x14ac:dyDescent="0.2">
      <c r="A545" s="27" t="s">
        <v>20</v>
      </c>
      <c r="B545" s="28" t="s">
        <v>67</v>
      </c>
      <c r="C545" s="28" t="s">
        <v>74</v>
      </c>
      <c r="D545" s="28">
        <v>0.11026791903524569</v>
      </c>
      <c r="E545" s="28">
        <v>0</v>
      </c>
    </row>
    <row r="546" spans="1:5" x14ac:dyDescent="0.2">
      <c r="A546" s="27" t="s">
        <v>20</v>
      </c>
      <c r="B546" s="28" t="s">
        <v>68</v>
      </c>
      <c r="C546" s="28" t="s">
        <v>74</v>
      </c>
      <c r="D546" s="28">
        <v>8.4493916001259536E-2</v>
      </c>
      <c r="E546" s="28">
        <v>0.02</v>
      </c>
    </row>
    <row r="547" spans="1:5" x14ac:dyDescent="0.2">
      <c r="A547" s="27" t="s">
        <v>20</v>
      </c>
      <c r="B547" s="28" t="s">
        <v>69</v>
      </c>
      <c r="C547" s="28" t="s">
        <v>74</v>
      </c>
      <c r="D547" s="28">
        <v>0.2230448778959028</v>
      </c>
      <c r="E547" s="28">
        <v>0</v>
      </c>
    </row>
    <row r="548" spans="1:5" x14ac:dyDescent="0.2">
      <c r="A548" s="27" t="s">
        <v>20</v>
      </c>
      <c r="B548" s="28" t="s">
        <v>63</v>
      </c>
      <c r="C548" s="28" t="s">
        <v>74</v>
      </c>
      <c r="D548" s="28">
        <v>5.9792458334652215E-2</v>
      </c>
      <c r="E548" s="28">
        <v>0</v>
      </c>
    </row>
    <row r="549" spans="1:5" x14ac:dyDescent="0.2">
      <c r="A549" s="27" t="s">
        <v>20</v>
      </c>
      <c r="B549" s="28" t="s">
        <v>64</v>
      </c>
      <c r="C549" s="28" t="s">
        <v>74</v>
      </c>
      <c r="D549" s="28">
        <v>4.6044630427415974E-2</v>
      </c>
      <c r="E549" s="28">
        <v>0.04</v>
      </c>
    </row>
    <row r="550" spans="1:5" x14ac:dyDescent="0.2">
      <c r="A550" s="27" t="s">
        <v>66</v>
      </c>
      <c r="B550" s="28" t="s">
        <v>67</v>
      </c>
      <c r="C550" s="28" t="s">
        <v>74</v>
      </c>
      <c r="D550" s="28">
        <v>0.10687260098453102</v>
      </c>
      <c r="E550" s="28">
        <v>0</v>
      </c>
    </row>
    <row r="551" spans="1:5" x14ac:dyDescent="0.2">
      <c r="A551" s="27" t="s">
        <v>66</v>
      </c>
      <c r="B551" s="28" t="s">
        <v>68</v>
      </c>
      <c r="C551" s="28" t="s">
        <v>74</v>
      </c>
      <c r="D551" s="28">
        <v>3.9959337122018102E-2</v>
      </c>
      <c r="E551" s="28">
        <v>0</v>
      </c>
    </row>
    <row r="552" spans="1:5" x14ac:dyDescent="0.2">
      <c r="A552" s="27" t="s">
        <v>66</v>
      </c>
      <c r="B552" s="28" t="s">
        <v>69</v>
      </c>
      <c r="C552" s="28" t="s">
        <v>74</v>
      </c>
      <c r="D552" s="28">
        <v>0.21676833391781036</v>
      </c>
      <c r="E552" s="28">
        <v>0</v>
      </c>
    </row>
    <row r="553" spans="1:5" x14ac:dyDescent="0.2">
      <c r="A553" s="27" t="s">
        <v>66</v>
      </c>
      <c r="B553" s="28" t="s">
        <v>63</v>
      </c>
      <c r="C553" s="28" t="s">
        <v>74</v>
      </c>
      <c r="D553" s="28">
        <v>5.7957582054920763E-2</v>
      </c>
      <c r="E553" s="28">
        <v>0</v>
      </c>
    </row>
    <row r="554" spans="1:5" x14ac:dyDescent="0.2">
      <c r="A554" s="27" t="s">
        <v>70</v>
      </c>
      <c r="B554" s="28" t="s">
        <v>67</v>
      </c>
      <c r="C554" s="28" t="s">
        <v>74</v>
      </c>
      <c r="D554" s="28">
        <v>0.11127189262334825</v>
      </c>
      <c r="E554" s="28">
        <v>0</v>
      </c>
    </row>
    <row r="555" spans="1:5" x14ac:dyDescent="0.2">
      <c r="A555" s="27" t="s">
        <v>70</v>
      </c>
      <c r="B555" s="28" t="s">
        <v>68</v>
      </c>
      <c r="C555" s="28" t="s">
        <v>74</v>
      </c>
      <c r="D555" s="28">
        <v>8.5274929117987452E-2</v>
      </c>
      <c r="E555" s="28">
        <v>1.4999999999999999E-2</v>
      </c>
    </row>
    <row r="556" spans="1:5" x14ac:dyDescent="0.2">
      <c r="A556" s="27" t="s">
        <v>70</v>
      </c>
      <c r="B556" s="28" t="s">
        <v>69</v>
      </c>
      <c r="C556" s="28" t="s">
        <v>74</v>
      </c>
      <c r="D556" s="28">
        <v>0.22489446743304814</v>
      </c>
      <c r="E556" s="28">
        <v>0</v>
      </c>
    </row>
    <row r="557" spans="1:5" x14ac:dyDescent="0.2">
      <c r="A557" s="27" t="s">
        <v>70</v>
      </c>
      <c r="B557" s="28" t="s">
        <v>63</v>
      </c>
      <c r="C557" s="28" t="s">
        <v>74</v>
      </c>
      <c r="D557" s="28">
        <v>6.0334942078823874E-2</v>
      </c>
      <c r="E557" s="28">
        <v>0</v>
      </c>
    </row>
    <row r="558" spans="1:5" x14ac:dyDescent="0.2">
      <c r="A558" s="27" t="s">
        <v>70</v>
      </c>
      <c r="B558" s="28" t="s">
        <v>64</v>
      </c>
      <c r="C558" s="28" t="s">
        <v>74</v>
      </c>
      <c r="D558" s="28">
        <v>4.6468547840167344E-2</v>
      </c>
      <c r="E558" s="28">
        <v>0.04</v>
      </c>
    </row>
    <row r="559" spans="1:5" x14ac:dyDescent="0.2">
      <c r="A559" s="27" t="s">
        <v>67</v>
      </c>
      <c r="B559" s="28" t="s">
        <v>67</v>
      </c>
      <c r="C559" s="28" t="s">
        <v>75</v>
      </c>
      <c r="D559" s="28">
        <v>0.24867968093712811</v>
      </c>
      <c r="E559" s="28">
        <v>0</v>
      </c>
    </row>
    <row r="560" spans="1:5" x14ac:dyDescent="0.2">
      <c r="A560" s="27" t="s">
        <v>67</v>
      </c>
      <c r="B560" s="28" t="s">
        <v>68</v>
      </c>
      <c r="C560" s="28" t="s">
        <v>75</v>
      </c>
      <c r="D560" s="28">
        <v>0.26400568780107536</v>
      </c>
      <c r="E560" s="28">
        <v>0</v>
      </c>
    </row>
    <row r="561" spans="1:5" x14ac:dyDescent="0.2">
      <c r="A561" s="27" t="s">
        <v>67</v>
      </c>
      <c r="B561" s="28" t="s">
        <v>69</v>
      </c>
      <c r="C561" s="28" t="s">
        <v>75</v>
      </c>
      <c r="D561" s="28">
        <v>0.28271835787938271</v>
      </c>
      <c r="E561" s="28">
        <v>0</v>
      </c>
    </row>
    <row r="562" spans="1:5" x14ac:dyDescent="0.2">
      <c r="A562" s="27" t="s">
        <v>67</v>
      </c>
      <c r="B562" s="28" t="s">
        <v>63</v>
      </c>
      <c r="C562" s="28" t="s">
        <v>75</v>
      </c>
      <c r="D562" s="28">
        <v>0.22519708810085939</v>
      </c>
      <c r="E562" s="28">
        <v>0</v>
      </c>
    </row>
    <row r="563" spans="1:5" x14ac:dyDescent="0.2">
      <c r="A563" s="27" t="s">
        <v>67</v>
      </c>
      <c r="B563" s="28" t="s">
        <v>64</v>
      </c>
      <c r="C563" s="28" t="s">
        <v>75</v>
      </c>
      <c r="D563" s="28">
        <v>0.1284943107006129</v>
      </c>
      <c r="E563" s="28">
        <v>0.01</v>
      </c>
    </row>
    <row r="564" spans="1:5" x14ac:dyDescent="0.2">
      <c r="A564" s="27" t="s">
        <v>67</v>
      </c>
      <c r="B564" s="28" t="s">
        <v>20</v>
      </c>
      <c r="C564" s="28" t="s">
        <v>75</v>
      </c>
      <c r="D564" s="28">
        <v>0.22508636976294369</v>
      </c>
      <c r="E564" s="28">
        <v>0</v>
      </c>
    </row>
    <row r="565" spans="1:5" x14ac:dyDescent="0.2">
      <c r="A565" s="27" t="s">
        <v>67</v>
      </c>
      <c r="B565" s="28" t="s">
        <v>66</v>
      </c>
      <c r="C565" s="28" t="s">
        <v>75</v>
      </c>
      <c r="D565" s="28">
        <v>0.22493638606714186</v>
      </c>
      <c r="E565" s="28">
        <v>0</v>
      </c>
    </row>
    <row r="566" spans="1:5" x14ac:dyDescent="0.2">
      <c r="A566" s="27" t="s">
        <v>67</v>
      </c>
      <c r="B566" s="28" t="s">
        <v>70</v>
      </c>
      <c r="C566" s="28" t="s">
        <v>75</v>
      </c>
      <c r="D566" s="28">
        <v>0.2319364220367815</v>
      </c>
      <c r="E566" s="28">
        <v>0</v>
      </c>
    </row>
    <row r="567" spans="1:5" x14ac:dyDescent="0.2">
      <c r="A567" s="27" t="s">
        <v>63</v>
      </c>
      <c r="B567" s="28" t="s">
        <v>67</v>
      </c>
      <c r="C567" s="28" t="s">
        <v>75</v>
      </c>
      <c r="D567" s="28">
        <v>0.33056805717686427</v>
      </c>
      <c r="E567" s="28">
        <v>7.4999999999999997E-3</v>
      </c>
    </row>
    <row r="568" spans="1:5" x14ac:dyDescent="0.2">
      <c r="A568" s="27" t="s">
        <v>63</v>
      </c>
      <c r="B568" s="28" t="s">
        <v>68</v>
      </c>
      <c r="C568" s="28" t="s">
        <v>75</v>
      </c>
      <c r="D568" s="28">
        <v>0.35535234557722561</v>
      </c>
      <c r="E568" s="28">
        <v>1.4999999999999999E-2</v>
      </c>
    </row>
    <row r="569" spans="1:5" x14ac:dyDescent="0.2">
      <c r="A569" s="27" t="s">
        <v>63</v>
      </c>
      <c r="B569" s="28" t="s">
        <v>69</v>
      </c>
      <c r="C569" s="28" t="s">
        <v>75</v>
      </c>
      <c r="D569" s="28">
        <v>0.38195967144708265</v>
      </c>
      <c r="E569" s="28">
        <v>2.5000000000000001E-3</v>
      </c>
    </row>
    <row r="570" spans="1:5" x14ac:dyDescent="0.2">
      <c r="A570" s="27" t="s">
        <v>63</v>
      </c>
      <c r="B570" s="28" t="s">
        <v>63</v>
      </c>
      <c r="C570" s="28" t="s">
        <v>75</v>
      </c>
      <c r="D570" s="28">
        <v>0.28146492945051449</v>
      </c>
      <c r="E570" s="28">
        <v>1.4999999999999999E-2</v>
      </c>
    </row>
    <row r="571" spans="1:5" x14ac:dyDescent="0.2">
      <c r="A571" s="27" t="s">
        <v>63</v>
      </c>
      <c r="B571" s="28" t="s">
        <v>20</v>
      </c>
      <c r="C571" s="28" t="s">
        <v>75</v>
      </c>
      <c r="D571" s="28">
        <v>0.28991262126291251</v>
      </c>
      <c r="E571" s="28">
        <v>0.02</v>
      </c>
    </row>
    <row r="572" spans="1:5" x14ac:dyDescent="0.2">
      <c r="A572" s="27" t="s">
        <v>63</v>
      </c>
      <c r="B572" s="28" t="s">
        <v>66</v>
      </c>
      <c r="C572" s="28" t="s">
        <v>75</v>
      </c>
      <c r="D572" s="28">
        <v>0.30243305877449833</v>
      </c>
      <c r="E572" s="28">
        <v>1.4999999999999999E-2</v>
      </c>
    </row>
    <row r="573" spans="1:5" x14ac:dyDescent="0.2">
      <c r="A573" s="27" t="s">
        <v>63</v>
      </c>
      <c r="B573" s="28" t="s">
        <v>70</v>
      </c>
      <c r="C573" s="28" t="s">
        <v>75</v>
      </c>
      <c r="D573" s="28">
        <v>0.30839576398512925</v>
      </c>
      <c r="E573" s="28">
        <v>1.2500000000000001E-2</v>
      </c>
    </row>
    <row r="574" spans="1:5" x14ac:dyDescent="0.2">
      <c r="A574" s="27" t="s">
        <v>66</v>
      </c>
      <c r="B574" s="28" t="s">
        <v>67</v>
      </c>
      <c r="C574" s="28" t="s">
        <v>75</v>
      </c>
      <c r="D574" s="28">
        <v>0.28804488051057719</v>
      </c>
      <c r="E574" s="28">
        <v>0</v>
      </c>
    </row>
    <row r="575" spans="1:5" x14ac:dyDescent="0.2">
      <c r="A575" s="27" t="s">
        <v>66</v>
      </c>
      <c r="B575" s="28" t="s">
        <v>68</v>
      </c>
      <c r="C575" s="28" t="s">
        <v>75</v>
      </c>
      <c r="D575" s="28">
        <v>0.31057549628532988</v>
      </c>
      <c r="E575" s="28">
        <v>0</v>
      </c>
    </row>
    <row r="576" spans="1:5" x14ac:dyDescent="0.2">
      <c r="A576" s="27" t="s">
        <v>66</v>
      </c>
      <c r="B576" s="28" t="s">
        <v>69</v>
      </c>
      <c r="C576" s="28" t="s">
        <v>75</v>
      </c>
      <c r="D576" s="28">
        <v>0.33414843493547108</v>
      </c>
      <c r="E576" s="28">
        <v>0</v>
      </c>
    </row>
    <row r="577" spans="1:5" x14ac:dyDescent="0.2">
      <c r="A577" s="27" t="s">
        <v>66</v>
      </c>
      <c r="B577" s="28" t="s">
        <v>63</v>
      </c>
      <c r="C577" s="28" t="s">
        <v>75</v>
      </c>
      <c r="D577" s="28">
        <v>0.25507026282515222</v>
      </c>
      <c r="E577" s="28">
        <v>6.6666666666666671E-3</v>
      </c>
    </row>
    <row r="578" spans="1:5" x14ac:dyDescent="0.2">
      <c r="A578" s="27" t="s">
        <v>66</v>
      </c>
      <c r="B578" s="28" t="s">
        <v>20</v>
      </c>
      <c r="C578" s="28" t="s">
        <v>75</v>
      </c>
      <c r="D578" s="28">
        <v>0.26037017751306279</v>
      </c>
      <c r="E578" s="28">
        <v>5.0000000000000001E-3</v>
      </c>
    </row>
    <row r="579" spans="1:5" x14ac:dyDescent="0.2">
      <c r="A579" s="27" t="s">
        <v>66</v>
      </c>
      <c r="B579" s="28" t="s">
        <v>66</v>
      </c>
      <c r="C579" s="28" t="s">
        <v>75</v>
      </c>
      <c r="D579" s="28">
        <v>0.26421329106083519</v>
      </c>
      <c r="E579" s="28">
        <v>0</v>
      </c>
    </row>
    <row r="580" spans="1:5" x14ac:dyDescent="0.2">
      <c r="A580" s="27" t="s">
        <v>66</v>
      </c>
      <c r="B580" s="28" t="s">
        <v>70</v>
      </c>
      <c r="C580" s="28" t="s">
        <v>75</v>
      </c>
      <c r="D580" s="28">
        <v>0.26873130487767233</v>
      </c>
      <c r="E580" s="28">
        <v>2.5000000000000001E-3</v>
      </c>
    </row>
    <row r="581" spans="1:5" x14ac:dyDescent="0.2">
      <c r="A581" s="27" t="s">
        <v>67</v>
      </c>
      <c r="B581" s="28" t="s">
        <v>20</v>
      </c>
      <c r="C581" s="28" t="s">
        <v>109</v>
      </c>
      <c r="D581" s="28">
        <v>0.54431888748832424</v>
      </c>
      <c r="E581" s="28">
        <v>0.04</v>
      </c>
    </row>
    <row r="582" spans="1:5" x14ac:dyDescent="0.2">
      <c r="A582" s="27" t="s">
        <v>67</v>
      </c>
      <c r="B582" s="28" t="s">
        <v>66</v>
      </c>
      <c r="C582" s="28" t="s">
        <v>109</v>
      </c>
      <c r="D582" s="28">
        <v>0.54613650178060769</v>
      </c>
      <c r="E582" s="28">
        <v>0</v>
      </c>
    </row>
    <row r="583" spans="1:5" x14ac:dyDescent="0.2">
      <c r="A583" s="27" t="s">
        <v>67</v>
      </c>
      <c r="B583" s="28" t="s">
        <v>70</v>
      </c>
      <c r="C583" s="28" t="s">
        <v>109</v>
      </c>
      <c r="D583" s="28">
        <v>0.54609741196056227</v>
      </c>
      <c r="E583" s="28">
        <v>0.04</v>
      </c>
    </row>
    <row r="584" spans="1:5" x14ac:dyDescent="0.2">
      <c r="A584" s="27" t="s">
        <v>69</v>
      </c>
      <c r="B584" s="28" t="s">
        <v>20</v>
      </c>
      <c r="C584" s="28" t="s">
        <v>109</v>
      </c>
      <c r="D584" s="28">
        <v>0.54687093843070023</v>
      </c>
      <c r="E584" s="28">
        <v>0</v>
      </c>
    </row>
    <row r="585" spans="1:5" x14ac:dyDescent="0.2">
      <c r="A585" s="27" t="s">
        <v>69</v>
      </c>
      <c r="B585" s="28" t="s">
        <v>66</v>
      </c>
      <c r="C585" s="28" t="s">
        <v>109</v>
      </c>
      <c r="D585" s="28">
        <v>0.54868681337609038</v>
      </c>
      <c r="E585" s="28">
        <v>0</v>
      </c>
    </row>
    <row r="586" spans="1:5" x14ac:dyDescent="0.2">
      <c r="A586" s="27" t="s">
        <v>69</v>
      </c>
      <c r="B586" s="28" t="s">
        <v>70</v>
      </c>
      <c r="C586" s="28" t="s">
        <v>109</v>
      </c>
      <c r="D586" s="28">
        <v>0.5486477616772566</v>
      </c>
      <c r="E586" s="28">
        <v>0</v>
      </c>
    </row>
    <row r="587" spans="1:5" x14ac:dyDescent="0.2">
      <c r="A587" s="27" t="s">
        <v>68</v>
      </c>
      <c r="B587" s="28" t="s">
        <v>66</v>
      </c>
      <c r="C587" s="28" t="s">
        <v>109</v>
      </c>
      <c r="D587" s="28">
        <v>0.54541193281299838</v>
      </c>
      <c r="E587" s="28">
        <v>0</v>
      </c>
    </row>
    <row r="588" spans="1:5" x14ac:dyDescent="0.2">
      <c r="A588" s="27" t="s">
        <v>68</v>
      </c>
      <c r="B588" s="28" t="s">
        <v>70</v>
      </c>
      <c r="C588" s="28" t="s">
        <v>109</v>
      </c>
      <c r="D588" s="28">
        <v>0.54537283253654933</v>
      </c>
      <c r="E588" s="28">
        <v>0.04</v>
      </c>
    </row>
    <row r="589" spans="1:5" x14ac:dyDescent="0.2">
      <c r="A589" s="27" t="s">
        <v>20</v>
      </c>
      <c r="B589" s="28" t="s">
        <v>67</v>
      </c>
      <c r="C589" s="28" t="s">
        <v>109</v>
      </c>
      <c r="D589" s="28">
        <v>0.54431888748832424</v>
      </c>
      <c r="E589" s="28">
        <v>0.04</v>
      </c>
    </row>
    <row r="590" spans="1:5" x14ac:dyDescent="0.2">
      <c r="A590" s="27" t="s">
        <v>20</v>
      </c>
      <c r="B590" s="28" t="s">
        <v>69</v>
      </c>
      <c r="C590" s="28" t="s">
        <v>109</v>
      </c>
      <c r="D590" s="28">
        <v>0.54687093843070023</v>
      </c>
      <c r="E590" s="28">
        <v>0</v>
      </c>
    </row>
    <row r="591" spans="1:5" x14ac:dyDescent="0.2">
      <c r="A591" s="27" t="s">
        <v>20</v>
      </c>
      <c r="B591" s="28" t="s">
        <v>20</v>
      </c>
      <c r="C591" s="28" t="s">
        <v>109</v>
      </c>
      <c r="D591" s="28">
        <v>0.55109706142631298</v>
      </c>
      <c r="E591" s="28">
        <v>0</v>
      </c>
    </row>
    <row r="592" spans="1:5" x14ac:dyDescent="0.2">
      <c r="A592" s="27" t="s">
        <v>20</v>
      </c>
      <c r="B592" s="28" t="s">
        <v>66</v>
      </c>
      <c r="C592" s="28" t="s">
        <v>109</v>
      </c>
      <c r="D592" s="28">
        <v>0.5529098463023806</v>
      </c>
      <c r="E592" s="28">
        <v>0</v>
      </c>
    </row>
    <row r="593" spans="1:5" x14ac:dyDescent="0.2">
      <c r="A593" s="27" t="s">
        <v>20</v>
      </c>
      <c r="B593" s="28" t="s">
        <v>70</v>
      </c>
      <c r="C593" s="28" t="s">
        <v>109</v>
      </c>
      <c r="D593" s="28">
        <v>0.55287086223903148</v>
      </c>
      <c r="E593" s="28">
        <v>0</v>
      </c>
    </row>
    <row r="594" spans="1:5" x14ac:dyDescent="0.2">
      <c r="A594" s="27" t="s">
        <v>66</v>
      </c>
      <c r="B594" s="28" t="s">
        <v>67</v>
      </c>
      <c r="C594" s="28" t="s">
        <v>109</v>
      </c>
      <c r="D594" s="28">
        <v>0.54613650178060769</v>
      </c>
      <c r="E594" s="28">
        <v>0</v>
      </c>
    </row>
    <row r="595" spans="1:5" x14ac:dyDescent="0.2">
      <c r="A595" s="27" t="s">
        <v>66</v>
      </c>
      <c r="B595" s="28" t="s">
        <v>68</v>
      </c>
      <c r="C595" s="28" t="s">
        <v>109</v>
      </c>
      <c r="D595" s="28">
        <v>0.54541193281299838</v>
      </c>
      <c r="E595" s="28">
        <v>0</v>
      </c>
    </row>
    <row r="596" spans="1:5" x14ac:dyDescent="0.2">
      <c r="A596" s="27" t="s">
        <v>66</v>
      </c>
      <c r="B596" s="28" t="s">
        <v>69</v>
      </c>
      <c r="C596" s="28" t="s">
        <v>109</v>
      </c>
      <c r="D596" s="28">
        <v>0.54868681337609038</v>
      </c>
      <c r="E596" s="28">
        <v>0</v>
      </c>
    </row>
    <row r="597" spans="1:5" x14ac:dyDescent="0.2">
      <c r="A597" s="27" t="s">
        <v>66</v>
      </c>
      <c r="B597" s="28" t="s">
        <v>20</v>
      </c>
      <c r="C597" s="28" t="s">
        <v>109</v>
      </c>
      <c r="D597" s="28">
        <v>0.5529098463023806</v>
      </c>
      <c r="E597" s="28">
        <v>0</v>
      </c>
    </row>
    <row r="598" spans="1:5" x14ac:dyDescent="0.2">
      <c r="A598" s="27" t="s">
        <v>66</v>
      </c>
      <c r="B598" s="28" t="s">
        <v>66</v>
      </c>
      <c r="C598" s="28" t="s">
        <v>109</v>
      </c>
      <c r="D598" s="28">
        <v>0.55472122554293313</v>
      </c>
      <c r="E598" s="28">
        <v>0</v>
      </c>
    </row>
    <row r="599" spans="1:5" x14ac:dyDescent="0.2">
      <c r="A599" s="27" t="s">
        <v>66</v>
      </c>
      <c r="B599" s="28" t="s">
        <v>70</v>
      </c>
      <c r="C599" s="28" t="s">
        <v>109</v>
      </c>
      <c r="D599" s="28">
        <v>0.55468227221418065</v>
      </c>
      <c r="E599" s="28">
        <v>0</v>
      </c>
    </row>
    <row r="600" spans="1:5" x14ac:dyDescent="0.2">
      <c r="A600" s="27" t="s">
        <v>70</v>
      </c>
      <c r="B600" s="28" t="s">
        <v>67</v>
      </c>
      <c r="C600" s="28" t="s">
        <v>109</v>
      </c>
      <c r="D600" s="28">
        <v>0.54609741196056227</v>
      </c>
      <c r="E600" s="28">
        <v>0.04</v>
      </c>
    </row>
    <row r="601" spans="1:5" x14ac:dyDescent="0.2">
      <c r="A601" s="27" t="s">
        <v>70</v>
      </c>
      <c r="B601" s="28" t="s">
        <v>68</v>
      </c>
      <c r="C601" s="28" t="s">
        <v>109</v>
      </c>
      <c r="D601" s="28">
        <v>0.54537283253654933</v>
      </c>
      <c r="E601" s="28">
        <v>0.04</v>
      </c>
    </row>
    <row r="602" spans="1:5" x14ac:dyDescent="0.2">
      <c r="A602" s="27" t="s">
        <v>70</v>
      </c>
      <c r="B602" s="28" t="s">
        <v>69</v>
      </c>
      <c r="C602" s="28" t="s">
        <v>109</v>
      </c>
      <c r="D602" s="28">
        <v>0.5486477616772566</v>
      </c>
      <c r="E602" s="28">
        <v>0</v>
      </c>
    </row>
    <row r="603" spans="1:5" x14ac:dyDescent="0.2">
      <c r="A603" s="27" t="s">
        <v>70</v>
      </c>
      <c r="B603" s="28" t="s">
        <v>20</v>
      </c>
      <c r="C603" s="28" t="s">
        <v>109</v>
      </c>
      <c r="D603" s="28">
        <v>0.55287086223903148</v>
      </c>
      <c r="E603" s="28">
        <v>0</v>
      </c>
    </row>
    <row r="604" spans="1:5" x14ac:dyDescent="0.2">
      <c r="A604" s="27" t="s">
        <v>70</v>
      </c>
      <c r="B604" s="28" t="s">
        <v>66</v>
      </c>
      <c r="C604" s="28" t="s">
        <v>109</v>
      </c>
      <c r="D604" s="28">
        <v>0.55468227221418065</v>
      </c>
      <c r="E604" s="28">
        <v>0</v>
      </c>
    </row>
    <row r="605" spans="1:5" x14ac:dyDescent="0.2">
      <c r="A605" s="27" t="s">
        <v>70</v>
      </c>
      <c r="B605" s="28" t="s">
        <v>70</v>
      </c>
      <c r="C605" s="28" t="s">
        <v>109</v>
      </c>
      <c r="D605" s="28">
        <v>0.55464331821359902</v>
      </c>
      <c r="E605" s="28">
        <v>0</v>
      </c>
    </row>
    <row r="606" spans="1:5" x14ac:dyDescent="0.2">
      <c r="A606" s="27" t="s">
        <v>64</v>
      </c>
      <c r="B606" s="28" t="s">
        <v>67</v>
      </c>
      <c r="C606" s="28" t="s">
        <v>127</v>
      </c>
      <c r="D606" s="28">
        <v>0.15210117238960036</v>
      </c>
      <c r="E606" s="28">
        <v>0</v>
      </c>
    </row>
    <row r="607" spans="1:5" x14ac:dyDescent="0.2">
      <c r="A607" s="27" t="s">
        <v>64</v>
      </c>
      <c r="B607" s="28" t="s">
        <v>68</v>
      </c>
      <c r="C607" s="28" t="s">
        <v>127</v>
      </c>
      <c r="D607" s="28">
        <v>0.10905814703755351</v>
      </c>
      <c r="E607" s="28">
        <v>0</v>
      </c>
    </row>
    <row r="608" spans="1:5" x14ac:dyDescent="0.2">
      <c r="A608" s="27" t="s">
        <v>64</v>
      </c>
      <c r="B608" s="28" t="s">
        <v>69</v>
      </c>
      <c r="C608" s="28" t="s">
        <v>127</v>
      </c>
      <c r="D608" s="28">
        <v>0.14771718383221286</v>
      </c>
      <c r="E608" s="28">
        <v>0</v>
      </c>
    </row>
    <row r="609" spans="1:5" x14ac:dyDescent="0.2">
      <c r="A609" s="27" t="s">
        <v>64</v>
      </c>
      <c r="B609" s="28" t="s">
        <v>63</v>
      </c>
      <c r="C609" s="28" t="s">
        <v>127</v>
      </c>
      <c r="D609" s="28">
        <v>0.32515087899210154</v>
      </c>
      <c r="E609" s="28">
        <v>0</v>
      </c>
    </row>
    <row r="610" spans="1:5" x14ac:dyDescent="0.2">
      <c r="A610" s="27" t="s">
        <v>64</v>
      </c>
      <c r="B610" s="28" t="s">
        <v>64</v>
      </c>
      <c r="C610" s="28" t="s">
        <v>127</v>
      </c>
      <c r="D610" s="28">
        <v>7.4401575051371877E-2</v>
      </c>
      <c r="E610" s="28">
        <v>2.5000000000000001E-3</v>
      </c>
    </row>
    <row r="611" spans="1:5" x14ac:dyDescent="0.2">
      <c r="A611" s="27" t="s">
        <v>64</v>
      </c>
      <c r="B611" s="28" t="s">
        <v>20</v>
      </c>
      <c r="C611" s="28" t="s">
        <v>127</v>
      </c>
      <c r="D611" s="28">
        <v>7.142845990692033E-2</v>
      </c>
      <c r="E611" s="28">
        <v>0</v>
      </c>
    </row>
    <row r="612" spans="1:5" x14ac:dyDescent="0.2">
      <c r="A612" s="27" t="s">
        <v>64</v>
      </c>
      <c r="B612" s="28" t="s">
        <v>66</v>
      </c>
      <c r="C612" s="28" t="s">
        <v>127</v>
      </c>
      <c r="D612" s="28">
        <v>6.2803346835346399E-2</v>
      </c>
      <c r="E612" s="28">
        <v>0</v>
      </c>
    </row>
    <row r="613" spans="1:5" x14ac:dyDescent="0.2">
      <c r="A613" s="27" t="s">
        <v>64</v>
      </c>
      <c r="B613" s="28" t="s">
        <v>70</v>
      </c>
      <c r="C613" s="28" t="s">
        <v>127</v>
      </c>
      <c r="D613" s="28">
        <v>6.1770952528605247E-2</v>
      </c>
      <c r="E613" s="28">
        <v>0</v>
      </c>
    </row>
    <row r="614" spans="1:5" x14ac:dyDescent="0.2">
      <c r="A614" s="27" t="s">
        <v>69</v>
      </c>
      <c r="B614" s="28" t="s">
        <v>68</v>
      </c>
      <c r="C614" s="28" t="s">
        <v>117</v>
      </c>
      <c r="D614" s="28">
        <v>0.19311441293812376</v>
      </c>
      <c r="E614" s="28">
        <v>0</v>
      </c>
    </row>
    <row r="615" spans="1:5" x14ac:dyDescent="0.2">
      <c r="A615" s="27" t="s">
        <v>69</v>
      </c>
      <c r="B615" s="28" t="s">
        <v>69</v>
      </c>
      <c r="C615" s="28" t="s">
        <v>117</v>
      </c>
      <c r="D615" s="28">
        <v>0.20732409209992853</v>
      </c>
      <c r="E615" s="28">
        <v>0</v>
      </c>
    </row>
    <row r="616" spans="1:5" x14ac:dyDescent="0.2">
      <c r="A616" s="27" t="s">
        <v>69</v>
      </c>
      <c r="B616" s="28" t="s">
        <v>63</v>
      </c>
      <c r="C616" s="28" t="s">
        <v>117</v>
      </c>
      <c r="D616" s="28">
        <v>8.815580657329479E-2</v>
      </c>
      <c r="E616" s="28">
        <v>0</v>
      </c>
    </row>
    <row r="617" spans="1:5" x14ac:dyDescent="0.2">
      <c r="A617" s="27" t="s">
        <v>69</v>
      </c>
      <c r="B617" s="28" t="s">
        <v>20</v>
      </c>
      <c r="C617" s="28" t="s">
        <v>117</v>
      </c>
      <c r="D617" s="28">
        <v>8.1448793787278789E-2</v>
      </c>
      <c r="E617" s="28">
        <v>0.04</v>
      </c>
    </row>
    <row r="618" spans="1:5" x14ac:dyDescent="0.2">
      <c r="A618" s="27" t="s">
        <v>68</v>
      </c>
      <c r="B618" s="28" t="s">
        <v>68</v>
      </c>
      <c r="C618" s="28" t="s">
        <v>117</v>
      </c>
      <c r="D618" s="28">
        <v>0.17965790954453184</v>
      </c>
      <c r="E618" s="28">
        <v>0</v>
      </c>
    </row>
    <row r="619" spans="1:5" x14ac:dyDescent="0.2">
      <c r="A619" s="27" t="s">
        <v>68</v>
      </c>
      <c r="B619" s="28" t="s">
        <v>69</v>
      </c>
      <c r="C619" s="28" t="s">
        <v>117</v>
      </c>
      <c r="D619" s="28">
        <v>0.19311441293812376</v>
      </c>
      <c r="E619" s="28">
        <v>0</v>
      </c>
    </row>
    <row r="620" spans="1:5" x14ac:dyDescent="0.2">
      <c r="A620" s="27" t="s">
        <v>63</v>
      </c>
      <c r="B620" s="28" t="s">
        <v>69</v>
      </c>
      <c r="C620" s="28" t="s">
        <v>117</v>
      </c>
      <c r="D620" s="28">
        <v>8.815580657329479E-2</v>
      </c>
      <c r="E620" s="28">
        <v>0</v>
      </c>
    </row>
    <row r="621" spans="1:5" x14ac:dyDescent="0.2">
      <c r="A621" s="27" t="s">
        <v>63</v>
      </c>
      <c r="B621" s="28" t="s">
        <v>63</v>
      </c>
      <c r="C621" s="28" t="s">
        <v>117</v>
      </c>
      <c r="D621" s="28">
        <v>1.0920533668485007E-2</v>
      </c>
      <c r="E621" s="28">
        <v>0</v>
      </c>
    </row>
    <row r="622" spans="1:5" x14ac:dyDescent="0.2">
      <c r="A622" s="27" t="s">
        <v>20</v>
      </c>
      <c r="B622" s="28" t="s">
        <v>69</v>
      </c>
      <c r="C622" s="28" t="s">
        <v>117</v>
      </c>
      <c r="D622" s="28">
        <v>8.1448793787278789E-2</v>
      </c>
      <c r="E622" s="28">
        <v>0.04</v>
      </c>
    </row>
    <row r="623" spans="1:5" x14ac:dyDescent="0.2">
      <c r="A623" s="27" t="s">
        <v>67</v>
      </c>
      <c r="B623" s="28" t="s">
        <v>67</v>
      </c>
      <c r="C623" s="28" t="s">
        <v>76</v>
      </c>
      <c r="D623" s="28">
        <v>0.94442650361829306</v>
      </c>
      <c r="E623" s="28">
        <v>0</v>
      </c>
    </row>
    <row r="624" spans="1:5" x14ac:dyDescent="0.2">
      <c r="A624" s="27" t="s">
        <v>67</v>
      </c>
      <c r="B624" s="28" t="s">
        <v>68</v>
      </c>
      <c r="C624" s="28" t="s">
        <v>76</v>
      </c>
      <c r="D624" s="28">
        <v>1.0636957278824972</v>
      </c>
      <c r="E624" s="28">
        <v>0</v>
      </c>
    </row>
    <row r="625" spans="1:5" x14ac:dyDescent="0.2">
      <c r="A625" s="27" t="s">
        <v>67</v>
      </c>
      <c r="B625" s="28" t="s">
        <v>69</v>
      </c>
      <c r="C625" s="28" t="s">
        <v>76</v>
      </c>
      <c r="D625" s="28">
        <v>1.1262832806716476</v>
      </c>
      <c r="E625" s="28">
        <v>0</v>
      </c>
    </row>
    <row r="626" spans="1:5" x14ac:dyDescent="0.2">
      <c r="A626" s="27" t="s">
        <v>67</v>
      </c>
      <c r="B626" s="28" t="s">
        <v>63</v>
      </c>
      <c r="C626" s="28" t="s">
        <v>76</v>
      </c>
      <c r="D626" s="28">
        <v>2.0512222308180239</v>
      </c>
      <c r="E626" s="28">
        <v>0</v>
      </c>
    </row>
    <row r="627" spans="1:5" x14ac:dyDescent="0.2">
      <c r="A627" s="27" t="s">
        <v>67</v>
      </c>
      <c r="B627" s="28" t="s">
        <v>64</v>
      </c>
      <c r="C627" s="28" t="s">
        <v>76</v>
      </c>
      <c r="D627" s="28">
        <v>1.7811756193742005</v>
      </c>
      <c r="E627" s="28">
        <v>0</v>
      </c>
    </row>
    <row r="628" spans="1:5" x14ac:dyDescent="0.2">
      <c r="A628" s="27" t="s">
        <v>67</v>
      </c>
      <c r="B628" s="28" t="s">
        <v>20</v>
      </c>
      <c r="C628" s="28" t="s">
        <v>76</v>
      </c>
      <c r="D628" s="28">
        <v>0.88941266396797081</v>
      </c>
      <c r="E628" s="28">
        <v>0</v>
      </c>
    </row>
    <row r="629" spans="1:5" x14ac:dyDescent="0.2">
      <c r="A629" s="27" t="s">
        <v>67</v>
      </c>
      <c r="B629" s="28" t="s">
        <v>66</v>
      </c>
      <c r="C629" s="28" t="s">
        <v>76</v>
      </c>
      <c r="D629" s="28">
        <v>0.64127828837427581</v>
      </c>
      <c r="E629" s="28">
        <v>0</v>
      </c>
    </row>
    <row r="630" spans="1:5" x14ac:dyDescent="0.2">
      <c r="A630" s="27" t="s">
        <v>67</v>
      </c>
      <c r="B630" s="28" t="s">
        <v>70</v>
      </c>
      <c r="C630" s="28" t="s">
        <v>76</v>
      </c>
      <c r="D630" s="28">
        <v>0.75110465803285509</v>
      </c>
      <c r="E630" s="28">
        <v>0</v>
      </c>
    </row>
    <row r="631" spans="1:5" x14ac:dyDescent="0.2">
      <c r="A631" s="27" t="s">
        <v>69</v>
      </c>
      <c r="B631" s="28" t="s">
        <v>68</v>
      </c>
      <c r="C631" s="28" t="s">
        <v>76</v>
      </c>
      <c r="D631" s="28">
        <v>0.17463076379748543</v>
      </c>
      <c r="E631" s="28">
        <v>0</v>
      </c>
    </row>
    <row r="632" spans="1:5" x14ac:dyDescent="0.2">
      <c r="A632" s="27" t="s">
        <v>69</v>
      </c>
      <c r="B632" s="28" t="s">
        <v>69</v>
      </c>
      <c r="C632" s="28" t="s">
        <v>76</v>
      </c>
      <c r="D632" s="28">
        <v>8.3288357994904652E-2</v>
      </c>
      <c r="E632" s="28">
        <v>0</v>
      </c>
    </row>
    <row r="633" spans="1:5" x14ac:dyDescent="0.2">
      <c r="A633" s="27" t="s">
        <v>69</v>
      </c>
      <c r="B633" s="28" t="s">
        <v>63</v>
      </c>
      <c r="C633" s="28" t="s">
        <v>76</v>
      </c>
      <c r="D633" s="28">
        <v>0.63165848471262354</v>
      </c>
      <c r="E633" s="28">
        <v>3.3333333333333335E-3</v>
      </c>
    </row>
    <row r="634" spans="1:5" x14ac:dyDescent="0.2">
      <c r="A634" s="27" t="s">
        <v>69</v>
      </c>
      <c r="B634" s="28" t="s">
        <v>64</v>
      </c>
      <c r="C634" s="28" t="s">
        <v>76</v>
      </c>
      <c r="D634" s="28">
        <v>0.36045140260617731</v>
      </c>
      <c r="E634" s="28">
        <v>5.0000000000000001E-3</v>
      </c>
    </row>
    <row r="635" spans="1:5" x14ac:dyDescent="0.2">
      <c r="A635" s="27" t="s">
        <v>69</v>
      </c>
      <c r="B635" s="28" t="s">
        <v>66</v>
      </c>
      <c r="C635" s="28" t="s">
        <v>76</v>
      </c>
      <c r="D635" s="28">
        <v>1.5795411137488578E-2</v>
      </c>
      <c r="E635" s="28">
        <v>0</v>
      </c>
    </row>
    <row r="636" spans="1:5" x14ac:dyDescent="0.2">
      <c r="A636" s="27" t="s">
        <v>68</v>
      </c>
      <c r="B636" s="28" t="s">
        <v>69</v>
      </c>
      <c r="C636" s="28" t="s">
        <v>76</v>
      </c>
      <c r="D636" s="28">
        <v>1.3848754429000956E-2</v>
      </c>
      <c r="E636" s="28">
        <v>0.03</v>
      </c>
    </row>
    <row r="637" spans="1:5" x14ac:dyDescent="0.2">
      <c r="A637" s="27" t="s">
        <v>68</v>
      </c>
      <c r="B637" s="28" t="s">
        <v>63</v>
      </c>
      <c r="C637" s="28" t="s">
        <v>76</v>
      </c>
      <c r="D637" s="28">
        <v>0.39501643957555249</v>
      </c>
      <c r="E637" s="28">
        <v>0</v>
      </c>
    </row>
    <row r="638" spans="1:5" x14ac:dyDescent="0.2">
      <c r="A638" s="27" t="s">
        <v>68</v>
      </c>
      <c r="B638" s="28" t="s">
        <v>64</v>
      </c>
      <c r="C638" s="28" t="s">
        <v>76</v>
      </c>
      <c r="D638" s="28">
        <v>0.25303211763915734</v>
      </c>
      <c r="E638" s="28">
        <v>3.3333333333333335E-3</v>
      </c>
    </row>
    <row r="639" spans="1:5" x14ac:dyDescent="0.2">
      <c r="A639" s="27" t="s">
        <v>68</v>
      </c>
      <c r="B639" s="28" t="s">
        <v>66</v>
      </c>
      <c r="C639" s="28" t="s">
        <v>76</v>
      </c>
      <c r="D639" s="28">
        <v>1.2604983905779113E-2</v>
      </c>
      <c r="E639" s="28">
        <v>0</v>
      </c>
    </row>
    <row r="640" spans="1:5" x14ac:dyDescent="0.2">
      <c r="A640" s="27" t="s">
        <v>63</v>
      </c>
      <c r="B640" s="28" t="s">
        <v>67</v>
      </c>
      <c r="C640" s="28" t="s">
        <v>76</v>
      </c>
      <c r="D640" s="28">
        <v>9.3356107077205097E-2</v>
      </c>
      <c r="E640" s="28">
        <v>5.0000000000000001E-3</v>
      </c>
    </row>
    <row r="641" spans="1:5" x14ac:dyDescent="0.2">
      <c r="A641" s="27" t="s">
        <v>63</v>
      </c>
      <c r="B641" s="28" t="s">
        <v>68</v>
      </c>
      <c r="C641" s="28" t="s">
        <v>76</v>
      </c>
      <c r="D641" s="28">
        <v>0.45732305990237604</v>
      </c>
      <c r="E641" s="28">
        <v>0</v>
      </c>
    </row>
    <row r="642" spans="1:5" x14ac:dyDescent="0.2">
      <c r="A642" s="27" t="s">
        <v>63</v>
      </c>
      <c r="B642" s="28" t="s">
        <v>69</v>
      </c>
      <c r="C642" s="28" t="s">
        <v>76</v>
      </c>
      <c r="D642" s="28">
        <v>0.54105581150345639</v>
      </c>
      <c r="E642" s="28">
        <v>4.0000000000000001E-3</v>
      </c>
    </row>
    <row r="643" spans="1:5" x14ac:dyDescent="0.2">
      <c r="A643" s="27" t="s">
        <v>63</v>
      </c>
      <c r="B643" s="28" t="s">
        <v>63</v>
      </c>
      <c r="C643" s="28" t="s">
        <v>76</v>
      </c>
      <c r="D643" s="28">
        <v>0.80310269767584475</v>
      </c>
      <c r="E643" s="28">
        <v>0</v>
      </c>
    </row>
    <row r="644" spans="1:5" x14ac:dyDescent="0.2">
      <c r="A644" s="27" t="s">
        <v>63</v>
      </c>
      <c r="B644" s="28" t="s">
        <v>64</v>
      </c>
      <c r="C644" s="28" t="s">
        <v>76</v>
      </c>
      <c r="D644" s="28">
        <v>0.49926823506850465</v>
      </c>
      <c r="E644" s="28">
        <v>1.3333333333333332E-2</v>
      </c>
    </row>
    <row r="645" spans="1:5" x14ac:dyDescent="0.2">
      <c r="A645" s="27" t="s">
        <v>63</v>
      </c>
      <c r="B645" s="28" t="s">
        <v>66</v>
      </c>
      <c r="C645" s="28" t="s">
        <v>76</v>
      </c>
      <c r="D645" s="28">
        <v>2.0850900129951201E-2</v>
      </c>
      <c r="E645" s="28">
        <v>0</v>
      </c>
    </row>
    <row r="646" spans="1:5" x14ac:dyDescent="0.2">
      <c r="A646" s="27" t="s">
        <v>64</v>
      </c>
      <c r="B646" s="28" t="s">
        <v>67</v>
      </c>
      <c r="C646" s="28" t="s">
        <v>76</v>
      </c>
      <c r="D646" s="28">
        <v>0.71985517456589188</v>
      </c>
      <c r="E646" s="28">
        <v>2.5000000000000001E-3</v>
      </c>
    </row>
    <row r="647" spans="1:5" x14ac:dyDescent="0.2">
      <c r="A647" s="27" t="s">
        <v>64</v>
      </c>
      <c r="B647" s="28" t="s">
        <v>68</v>
      </c>
      <c r="C647" s="28" t="s">
        <v>76</v>
      </c>
      <c r="D647" s="28">
        <v>0.8055523813565838</v>
      </c>
      <c r="E647" s="28">
        <v>2.5000000000000001E-3</v>
      </c>
    </row>
    <row r="648" spans="1:5" x14ac:dyDescent="0.2">
      <c r="A648" s="27" t="s">
        <v>64</v>
      </c>
      <c r="B648" s="28" t="s">
        <v>69</v>
      </c>
      <c r="C648" s="28" t="s">
        <v>76</v>
      </c>
      <c r="D648" s="28">
        <v>0.86573950949611977</v>
      </c>
      <c r="E648" s="28">
        <v>0</v>
      </c>
    </row>
    <row r="649" spans="1:5" x14ac:dyDescent="0.2">
      <c r="A649" s="27" t="s">
        <v>64</v>
      </c>
      <c r="B649" s="28" t="s">
        <v>63</v>
      </c>
      <c r="C649" s="28" t="s">
        <v>76</v>
      </c>
      <c r="D649" s="28">
        <v>1.5762873205988854</v>
      </c>
      <c r="E649" s="28">
        <v>1.4285714285714286E-3</v>
      </c>
    </row>
    <row r="650" spans="1:5" x14ac:dyDescent="0.2">
      <c r="A650" s="27" t="s">
        <v>64</v>
      </c>
      <c r="B650" s="28" t="s">
        <v>64</v>
      </c>
      <c r="C650" s="28" t="s">
        <v>76</v>
      </c>
      <c r="D650" s="28">
        <v>1.3431967384994092</v>
      </c>
      <c r="E650" s="28">
        <v>1.25E-3</v>
      </c>
    </row>
    <row r="651" spans="1:5" x14ac:dyDescent="0.2">
      <c r="A651" s="27" t="s">
        <v>64</v>
      </c>
      <c r="B651" s="28" t="s">
        <v>20</v>
      </c>
      <c r="C651" s="28" t="s">
        <v>76</v>
      </c>
      <c r="D651" s="28">
        <v>0.68261055247709512</v>
      </c>
      <c r="E651" s="28">
        <v>0</v>
      </c>
    </row>
    <row r="652" spans="1:5" x14ac:dyDescent="0.2">
      <c r="A652" s="27" t="s">
        <v>64</v>
      </c>
      <c r="B652" s="28" t="s">
        <v>66</v>
      </c>
      <c r="C652" s="28" t="s">
        <v>76</v>
      </c>
      <c r="D652" s="28">
        <v>0.34855923147198375</v>
      </c>
      <c r="E652" s="28">
        <v>0</v>
      </c>
    </row>
    <row r="653" spans="1:5" x14ac:dyDescent="0.2">
      <c r="A653" s="27" t="s">
        <v>64</v>
      </c>
      <c r="B653" s="28" t="s">
        <v>70</v>
      </c>
      <c r="C653" s="28" t="s">
        <v>76</v>
      </c>
      <c r="D653" s="28">
        <v>0.49285424932200872</v>
      </c>
      <c r="E653" s="28">
        <v>1.4999999999999999E-2</v>
      </c>
    </row>
    <row r="654" spans="1:5" x14ac:dyDescent="0.2">
      <c r="A654" s="27" t="s">
        <v>20</v>
      </c>
      <c r="B654" s="28" t="s">
        <v>68</v>
      </c>
      <c r="C654" s="28" t="s">
        <v>76</v>
      </c>
      <c r="D654" s="28">
        <v>0.16999697685530946</v>
      </c>
      <c r="E654" s="28">
        <v>0</v>
      </c>
    </row>
    <row r="655" spans="1:5" x14ac:dyDescent="0.2">
      <c r="A655" s="27" t="s">
        <v>20</v>
      </c>
      <c r="B655" s="28" t="s">
        <v>69</v>
      </c>
      <c r="C655" s="28" t="s">
        <v>76</v>
      </c>
      <c r="D655" s="28">
        <v>8.0852734232701784E-2</v>
      </c>
      <c r="E655" s="28">
        <v>5.0000000000000001E-3</v>
      </c>
    </row>
    <row r="656" spans="1:5" x14ac:dyDescent="0.2">
      <c r="A656" s="27" t="s">
        <v>20</v>
      </c>
      <c r="B656" s="28" t="s">
        <v>63</v>
      </c>
      <c r="C656" s="28" t="s">
        <v>76</v>
      </c>
      <c r="D656" s="28">
        <v>0.61467491320833445</v>
      </c>
      <c r="E656" s="28">
        <v>6.6666666666666671E-3</v>
      </c>
    </row>
    <row r="657" spans="1:5" x14ac:dyDescent="0.2">
      <c r="A657" s="27" t="s">
        <v>20</v>
      </c>
      <c r="B657" s="28" t="s">
        <v>64</v>
      </c>
      <c r="C657" s="28" t="s">
        <v>76</v>
      </c>
      <c r="D657" s="28">
        <v>0.35042542157240963</v>
      </c>
      <c r="E657" s="28">
        <v>0.01</v>
      </c>
    </row>
    <row r="658" spans="1:5" x14ac:dyDescent="0.2">
      <c r="A658" s="27" t="s">
        <v>20</v>
      </c>
      <c r="B658" s="28" t="s">
        <v>66</v>
      </c>
      <c r="C658" s="28" t="s">
        <v>76</v>
      </c>
      <c r="D658" s="28">
        <v>1.5314511848366342E-2</v>
      </c>
      <c r="E658" s="28">
        <v>0</v>
      </c>
    </row>
    <row r="659" spans="1:5" x14ac:dyDescent="0.2">
      <c r="A659" s="27" t="s">
        <v>66</v>
      </c>
      <c r="B659" s="28" t="s">
        <v>68</v>
      </c>
      <c r="C659" s="28" t="s">
        <v>76</v>
      </c>
      <c r="D659" s="28">
        <v>0.15905160653069386</v>
      </c>
      <c r="E659" s="28">
        <v>2.5000000000000001E-2</v>
      </c>
    </row>
    <row r="660" spans="1:5" x14ac:dyDescent="0.2">
      <c r="A660" s="27" t="s">
        <v>66</v>
      </c>
      <c r="B660" s="28" t="s">
        <v>69</v>
      </c>
      <c r="C660" s="28" t="s">
        <v>76</v>
      </c>
      <c r="D660" s="28">
        <v>7.5152233082892539E-2</v>
      </c>
      <c r="E660" s="28">
        <v>0.02</v>
      </c>
    </row>
    <row r="661" spans="1:5" x14ac:dyDescent="0.2">
      <c r="A661" s="27" t="s">
        <v>66</v>
      </c>
      <c r="B661" s="28" t="s">
        <v>63</v>
      </c>
      <c r="C661" s="28" t="s">
        <v>76</v>
      </c>
      <c r="D661" s="28">
        <v>0.43953861462361038</v>
      </c>
      <c r="E661" s="28">
        <v>0</v>
      </c>
    </row>
    <row r="662" spans="1:5" x14ac:dyDescent="0.2">
      <c r="A662" s="27" t="s">
        <v>66</v>
      </c>
      <c r="B662" s="28" t="s">
        <v>64</v>
      </c>
      <c r="C662" s="28" t="s">
        <v>76</v>
      </c>
      <c r="D662" s="28">
        <v>0.28209269615868671</v>
      </c>
      <c r="E662" s="28">
        <v>0</v>
      </c>
    </row>
    <row r="663" spans="1:5" x14ac:dyDescent="0.2">
      <c r="A663" s="27" t="s">
        <v>66</v>
      </c>
      <c r="B663" s="28" t="s">
        <v>66</v>
      </c>
      <c r="C663" s="28" t="s">
        <v>76</v>
      </c>
      <c r="D663" s="28">
        <v>1.4193582133737911E-2</v>
      </c>
      <c r="E663" s="28">
        <v>0</v>
      </c>
    </row>
    <row r="664" spans="1:5" x14ac:dyDescent="0.2">
      <c r="A664" s="27" t="s">
        <v>70</v>
      </c>
      <c r="B664" s="28" t="s">
        <v>68</v>
      </c>
      <c r="C664" s="28" t="s">
        <v>76</v>
      </c>
      <c r="D664" s="28">
        <v>1.488637082270799E-2</v>
      </c>
      <c r="E664" s="28">
        <v>0.03</v>
      </c>
    </row>
    <row r="665" spans="1:5" x14ac:dyDescent="0.2">
      <c r="A665" s="27" t="s">
        <v>70</v>
      </c>
      <c r="B665" s="28" t="s">
        <v>69</v>
      </c>
      <c r="C665" s="28" t="s">
        <v>76</v>
      </c>
      <c r="D665" s="28">
        <v>1.6172123945229218E-2</v>
      </c>
      <c r="E665" s="28">
        <v>0.01</v>
      </c>
    </row>
    <row r="666" spans="1:5" x14ac:dyDescent="0.2">
      <c r="A666" s="27" t="s">
        <v>70</v>
      </c>
      <c r="B666" s="28" t="s">
        <v>63</v>
      </c>
      <c r="C666" s="28" t="s">
        <v>76</v>
      </c>
      <c r="D666" s="28">
        <v>0.45414205781801054</v>
      </c>
      <c r="E666" s="28">
        <v>0</v>
      </c>
    </row>
    <row r="667" spans="1:5" x14ac:dyDescent="0.2">
      <c r="A667" s="27" t="s">
        <v>70</v>
      </c>
      <c r="B667" s="28" t="s">
        <v>64</v>
      </c>
      <c r="C667" s="28" t="s">
        <v>76</v>
      </c>
      <c r="D667" s="28">
        <v>0.33801529615991677</v>
      </c>
      <c r="E667" s="28">
        <v>1.4999999999999999E-2</v>
      </c>
    </row>
    <row r="668" spans="1:5" x14ac:dyDescent="0.2">
      <c r="A668" s="27" t="s">
        <v>70</v>
      </c>
      <c r="B668" s="28" t="s">
        <v>66</v>
      </c>
      <c r="C668" s="28" t="s">
        <v>76</v>
      </c>
      <c r="D668" s="28">
        <v>1.4722804539773673E-2</v>
      </c>
      <c r="E668" s="28">
        <v>0</v>
      </c>
    </row>
    <row r="669" spans="1:5" x14ac:dyDescent="0.2">
      <c r="A669" s="27" t="s">
        <v>67</v>
      </c>
      <c r="B669" s="28" t="s">
        <v>63</v>
      </c>
      <c r="C669" s="28" t="s">
        <v>99</v>
      </c>
      <c r="D669" s="28">
        <v>0.23056559525532075</v>
      </c>
      <c r="E669" s="28">
        <v>0</v>
      </c>
    </row>
    <row r="670" spans="1:5" x14ac:dyDescent="0.2">
      <c r="A670" s="27" t="s">
        <v>67</v>
      </c>
      <c r="B670" s="28" t="s">
        <v>66</v>
      </c>
      <c r="C670" s="28" t="s">
        <v>99</v>
      </c>
      <c r="D670" s="28">
        <v>5.1531973050082641E-2</v>
      </c>
      <c r="E670" s="28">
        <v>0</v>
      </c>
    </row>
    <row r="671" spans="1:5" x14ac:dyDescent="0.2">
      <c r="A671" s="27" t="s">
        <v>69</v>
      </c>
      <c r="B671" s="28" t="s">
        <v>68</v>
      </c>
      <c r="C671" s="28" t="s">
        <v>99</v>
      </c>
      <c r="D671" s="28">
        <v>0.47258213877797539</v>
      </c>
      <c r="E671" s="28">
        <v>0</v>
      </c>
    </row>
    <row r="672" spans="1:5" x14ac:dyDescent="0.2">
      <c r="A672" s="27" t="s">
        <v>69</v>
      </c>
      <c r="B672" s="28" t="s">
        <v>69</v>
      </c>
      <c r="C672" s="28" t="s">
        <v>99</v>
      </c>
      <c r="D672" s="28">
        <v>0.47218754582266159</v>
      </c>
      <c r="E672" s="28">
        <v>0</v>
      </c>
    </row>
    <row r="673" spans="1:5" x14ac:dyDescent="0.2">
      <c r="A673" s="27" t="s">
        <v>69</v>
      </c>
      <c r="B673" s="28" t="s">
        <v>63</v>
      </c>
      <c r="C673" s="28" t="s">
        <v>99</v>
      </c>
      <c r="D673" s="28">
        <v>0.24051463127828515</v>
      </c>
      <c r="E673" s="28">
        <v>0</v>
      </c>
    </row>
    <row r="674" spans="1:5" x14ac:dyDescent="0.2">
      <c r="A674" s="27" t="s">
        <v>69</v>
      </c>
      <c r="B674" s="28" t="s">
        <v>20</v>
      </c>
      <c r="C674" s="28" t="s">
        <v>99</v>
      </c>
      <c r="D674" s="28">
        <v>0.4641282471531667</v>
      </c>
      <c r="E674" s="28">
        <v>0.01</v>
      </c>
    </row>
    <row r="675" spans="1:5" x14ac:dyDescent="0.2">
      <c r="A675" s="27" t="s">
        <v>69</v>
      </c>
      <c r="B675" s="28" t="s">
        <v>66</v>
      </c>
      <c r="C675" s="28" t="s">
        <v>99</v>
      </c>
      <c r="D675" s="28">
        <v>5.4300806789019267E-2</v>
      </c>
      <c r="E675" s="28">
        <v>0</v>
      </c>
    </row>
    <row r="676" spans="1:5" x14ac:dyDescent="0.2">
      <c r="A676" s="27" t="s">
        <v>68</v>
      </c>
      <c r="B676" s="28" t="s">
        <v>67</v>
      </c>
      <c r="C676" s="28" t="s">
        <v>99</v>
      </c>
      <c r="D676" s="28">
        <v>0.4701469584335613</v>
      </c>
      <c r="E676" s="28">
        <v>0</v>
      </c>
    </row>
    <row r="677" spans="1:5" x14ac:dyDescent="0.2">
      <c r="A677" s="27" t="s">
        <v>68</v>
      </c>
      <c r="B677" s="28" t="s">
        <v>68</v>
      </c>
      <c r="C677" s="28" t="s">
        <v>99</v>
      </c>
      <c r="D677" s="28">
        <v>0.48950206324796219</v>
      </c>
      <c r="E677" s="28">
        <v>0</v>
      </c>
    </row>
    <row r="678" spans="1:5" x14ac:dyDescent="0.2">
      <c r="A678" s="27" t="s">
        <v>68</v>
      </c>
      <c r="B678" s="28" t="s">
        <v>69</v>
      </c>
      <c r="C678" s="28" t="s">
        <v>99</v>
      </c>
      <c r="D678" s="28">
        <v>0.4891064440647242</v>
      </c>
      <c r="E678" s="28">
        <v>0</v>
      </c>
    </row>
    <row r="679" spans="1:5" x14ac:dyDescent="0.2">
      <c r="A679" s="27" t="s">
        <v>68</v>
      </c>
      <c r="B679" s="28" t="s">
        <v>63</v>
      </c>
      <c r="C679" s="28" t="s">
        <v>99</v>
      </c>
      <c r="D679" s="28">
        <v>0.25311326279691965</v>
      </c>
      <c r="E679" s="28">
        <v>0</v>
      </c>
    </row>
    <row r="680" spans="1:5" x14ac:dyDescent="0.2">
      <c r="A680" s="27" t="s">
        <v>68</v>
      </c>
      <c r="B680" s="28" t="s">
        <v>20</v>
      </c>
      <c r="C680" s="28" t="s">
        <v>99</v>
      </c>
      <c r="D680" s="28">
        <v>0.48102154559090882</v>
      </c>
      <c r="E680" s="28">
        <v>0</v>
      </c>
    </row>
    <row r="681" spans="1:5" x14ac:dyDescent="0.2">
      <c r="A681" s="27" t="s">
        <v>68</v>
      </c>
      <c r="B681" s="28" t="s">
        <v>66</v>
      </c>
      <c r="C681" s="28" t="s">
        <v>99</v>
      </c>
      <c r="D681" s="28">
        <v>5.7888668003511584E-2</v>
      </c>
      <c r="E681" s="28">
        <v>0</v>
      </c>
    </row>
    <row r="682" spans="1:5" x14ac:dyDescent="0.2">
      <c r="A682" s="27" t="s">
        <v>68</v>
      </c>
      <c r="B682" s="28" t="s">
        <v>70</v>
      </c>
      <c r="C682" s="28" t="s">
        <v>99</v>
      </c>
      <c r="D682" s="28">
        <v>0.47266665331746288</v>
      </c>
      <c r="E682" s="28">
        <v>0</v>
      </c>
    </row>
    <row r="683" spans="1:5" x14ac:dyDescent="0.2">
      <c r="A683" s="27" t="s">
        <v>63</v>
      </c>
      <c r="B683" s="28" t="s">
        <v>63</v>
      </c>
      <c r="C683" s="28" t="s">
        <v>99</v>
      </c>
      <c r="D683" s="28">
        <v>0.19097320831829989</v>
      </c>
      <c r="E683" s="28">
        <v>0</v>
      </c>
    </row>
    <row r="684" spans="1:5" x14ac:dyDescent="0.2">
      <c r="A684" s="27" t="s">
        <v>63</v>
      </c>
      <c r="B684" s="28" t="s">
        <v>66</v>
      </c>
      <c r="C684" s="28" t="s">
        <v>99</v>
      </c>
      <c r="D684" s="28">
        <v>4.1043068041946178E-2</v>
      </c>
      <c r="E684" s="28">
        <v>0</v>
      </c>
    </row>
    <row r="685" spans="1:5" x14ac:dyDescent="0.2">
      <c r="A685" s="27" t="s">
        <v>64</v>
      </c>
      <c r="B685" s="28" t="s">
        <v>63</v>
      </c>
      <c r="C685" s="28" t="s">
        <v>99</v>
      </c>
      <c r="D685" s="28">
        <v>0.16130322738902997</v>
      </c>
      <c r="E685" s="28">
        <v>0</v>
      </c>
    </row>
    <row r="686" spans="1:5" x14ac:dyDescent="0.2">
      <c r="A686" s="27" t="s">
        <v>20</v>
      </c>
      <c r="B686" s="28" t="s">
        <v>63</v>
      </c>
      <c r="C686" s="28" t="s">
        <v>99</v>
      </c>
      <c r="D686" s="28">
        <v>0.21291822278589195</v>
      </c>
      <c r="E686" s="28">
        <v>0</v>
      </c>
    </row>
    <row r="687" spans="1:5" x14ac:dyDescent="0.2">
      <c r="A687" s="27" t="s">
        <v>20</v>
      </c>
      <c r="B687" s="28" t="s">
        <v>66</v>
      </c>
      <c r="C687" s="28" t="s">
        <v>99</v>
      </c>
      <c r="D687" s="28">
        <v>4.6755064034585583E-2</v>
      </c>
      <c r="E687" s="28">
        <v>0</v>
      </c>
    </row>
    <row r="688" spans="1:5" x14ac:dyDescent="0.2">
      <c r="A688" s="27" t="s">
        <v>66</v>
      </c>
      <c r="B688" s="28" t="s">
        <v>68</v>
      </c>
      <c r="C688" s="28" t="s">
        <v>99</v>
      </c>
      <c r="D688" s="28">
        <v>0.46634851040882219</v>
      </c>
      <c r="E688" s="28">
        <v>0.02</v>
      </c>
    </row>
    <row r="689" spans="1:5" x14ac:dyDescent="0.2">
      <c r="A689" s="27" t="s">
        <v>66</v>
      </c>
      <c r="B689" s="28" t="s">
        <v>69</v>
      </c>
      <c r="C689" s="28" t="s">
        <v>99</v>
      </c>
      <c r="D689" s="28">
        <v>0.46595452401416204</v>
      </c>
      <c r="E689" s="28">
        <v>0.01</v>
      </c>
    </row>
    <row r="690" spans="1:5" x14ac:dyDescent="0.2">
      <c r="A690" s="27" t="s">
        <v>66</v>
      </c>
      <c r="B690" s="28" t="s">
        <v>63</v>
      </c>
      <c r="C690" s="28" t="s">
        <v>99</v>
      </c>
      <c r="D690" s="28">
        <v>0.23597253485321798</v>
      </c>
      <c r="E690" s="28">
        <v>0</v>
      </c>
    </row>
    <row r="691" spans="1:5" x14ac:dyDescent="0.2">
      <c r="A691" s="27" t="s">
        <v>66</v>
      </c>
      <c r="B691" s="28" t="s">
        <v>66</v>
      </c>
      <c r="C691" s="28" t="s">
        <v>99</v>
      </c>
      <c r="D691" s="28">
        <v>5.3029798234896432E-2</v>
      </c>
      <c r="E691" s="28">
        <v>0</v>
      </c>
    </row>
    <row r="692" spans="1:5" x14ac:dyDescent="0.2">
      <c r="A692" s="27" t="s">
        <v>70</v>
      </c>
      <c r="B692" s="28" t="s">
        <v>63</v>
      </c>
      <c r="C692" s="28" t="s">
        <v>99</v>
      </c>
      <c r="D692" s="28">
        <v>0.2155293332458299</v>
      </c>
      <c r="E692" s="28">
        <v>0</v>
      </c>
    </row>
    <row r="693" spans="1:5" x14ac:dyDescent="0.2">
      <c r="A693" s="27" t="s">
        <v>70</v>
      </c>
      <c r="B693" s="28" t="s">
        <v>66</v>
      </c>
      <c r="C693" s="28" t="s">
        <v>99</v>
      </c>
      <c r="D693" s="28">
        <v>4.7451292140870724E-2</v>
      </c>
      <c r="E693" s="28">
        <v>0</v>
      </c>
    </row>
    <row r="694" spans="1:5" x14ac:dyDescent="0.2">
      <c r="A694" s="27" t="s">
        <v>67</v>
      </c>
      <c r="B694" s="28" t="s">
        <v>67</v>
      </c>
      <c r="C694" s="28" t="s">
        <v>77</v>
      </c>
      <c r="D694" s="28">
        <v>0.49810742585428119</v>
      </c>
      <c r="E694" s="28">
        <v>0</v>
      </c>
    </row>
    <row r="695" spans="1:5" x14ac:dyDescent="0.2">
      <c r="A695" s="27" t="s">
        <v>67</v>
      </c>
      <c r="B695" s="28" t="s">
        <v>68</v>
      </c>
      <c r="C695" s="28" t="s">
        <v>77</v>
      </c>
      <c r="D695" s="28">
        <v>2.9398778863446762E-2</v>
      </c>
      <c r="E695" s="28">
        <v>0</v>
      </c>
    </row>
    <row r="696" spans="1:5" x14ac:dyDescent="0.2">
      <c r="A696" s="27" t="s">
        <v>67</v>
      </c>
      <c r="B696" s="28" t="s">
        <v>69</v>
      </c>
      <c r="C696" s="28" t="s">
        <v>77</v>
      </c>
      <c r="D696" s="28">
        <v>2.775895015127091E-2</v>
      </c>
      <c r="E696" s="28">
        <v>0</v>
      </c>
    </row>
    <row r="697" spans="1:5" x14ac:dyDescent="0.2">
      <c r="A697" s="27" t="s">
        <v>67</v>
      </c>
      <c r="B697" s="28" t="s">
        <v>63</v>
      </c>
      <c r="C697" s="28" t="s">
        <v>77</v>
      </c>
      <c r="D697" s="28">
        <v>4.3811351602506161E-2</v>
      </c>
      <c r="E697" s="28">
        <v>0</v>
      </c>
    </row>
    <row r="698" spans="1:5" x14ac:dyDescent="0.2">
      <c r="A698" s="27" t="s">
        <v>67</v>
      </c>
      <c r="B698" s="28" t="s">
        <v>64</v>
      </c>
      <c r="C698" s="28" t="s">
        <v>77</v>
      </c>
      <c r="D698" s="28">
        <v>7.3355551161020258E-2</v>
      </c>
      <c r="E698" s="28">
        <v>0</v>
      </c>
    </row>
    <row r="699" spans="1:5" x14ac:dyDescent="0.2">
      <c r="A699" s="27" t="s">
        <v>69</v>
      </c>
      <c r="B699" s="28" t="s">
        <v>67</v>
      </c>
      <c r="C699" s="28" t="s">
        <v>77</v>
      </c>
      <c r="D699" s="28">
        <v>0.25268112086766054</v>
      </c>
      <c r="E699" s="28">
        <v>2.5000000000000001E-3</v>
      </c>
    </row>
    <row r="700" spans="1:5" x14ac:dyDescent="0.2">
      <c r="A700" s="27" t="s">
        <v>69</v>
      </c>
      <c r="B700" s="28" t="s">
        <v>68</v>
      </c>
      <c r="C700" s="28" t="s">
        <v>77</v>
      </c>
      <c r="D700" s="28">
        <v>3.4259585562821668E-3</v>
      </c>
      <c r="E700" s="28">
        <v>6.6666666666666671E-3</v>
      </c>
    </row>
    <row r="701" spans="1:5" x14ac:dyDescent="0.2">
      <c r="A701" s="27" t="s">
        <v>69</v>
      </c>
      <c r="B701" s="28" t="s">
        <v>69</v>
      </c>
      <c r="C701" s="28" t="s">
        <v>77</v>
      </c>
      <c r="D701" s="28">
        <v>3.5323627289627316E-3</v>
      </c>
      <c r="E701" s="28">
        <v>0.01</v>
      </c>
    </row>
    <row r="702" spans="1:5" x14ac:dyDescent="0.2">
      <c r="A702" s="27" t="s">
        <v>69</v>
      </c>
      <c r="B702" s="28" t="s">
        <v>63</v>
      </c>
      <c r="C702" s="28" t="s">
        <v>77</v>
      </c>
      <c r="D702" s="28">
        <v>0.19484745536866532</v>
      </c>
      <c r="E702" s="28">
        <v>6.6666666666666671E-3</v>
      </c>
    </row>
    <row r="703" spans="1:5" x14ac:dyDescent="0.2">
      <c r="A703" s="27" t="s">
        <v>69</v>
      </c>
      <c r="B703" s="28" t="s">
        <v>64</v>
      </c>
      <c r="C703" s="28" t="s">
        <v>77</v>
      </c>
      <c r="D703" s="28">
        <v>5.0714314336519267E-2</v>
      </c>
      <c r="E703" s="28">
        <v>1.6E-2</v>
      </c>
    </row>
    <row r="704" spans="1:5" x14ac:dyDescent="0.2">
      <c r="A704" s="27" t="s">
        <v>69</v>
      </c>
      <c r="B704" s="28" t="s">
        <v>20</v>
      </c>
      <c r="C704" s="28" t="s">
        <v>77</v>
      </c>
      <c r="D704" s="28">
        <v>2.6347525479462363E-3</v>
      </c>
      <c r="E704" s="28">
        <v>0.01</v>
      </c>
    </row>
    <row r="705" spans="1:5" x14ac:dyDescent="0.2">
      <c r="A705" s="27" t="s">
        <v>69</v>
      </c>
      <c r="B705" s="28" t="s">
        <v>66</v>
      </c>
      <c r="C705" s="28" t="s">
        <v>77</v>
      </c>
      <c r="D705" s="28">
        <v>0.1572179102453701</v>
      </c>
      <c r="E705" s="28">
        <v>5.0000000000000001E-3</v>
      </c>
    </row>
    <row r="706" spans="1:5" x14ac:dyDescent="0.2">
      <c r="A706" s="27" t="s">
        <v>69</v>
      </c>
      <c r="B706" s="28" t="s">
        <v>70</v>
      </c>
      <c r="C706" s="28" t="s">
        <v>77</v>
      </c>
      <c r="D706" s="28">
        <v>2.6525967332234938E-3</v>
      </c>
      <c r="E706" s="28">
        <v>0.01</v>
      </c>
    </row>
    <row r="707" spans="1:5" x14ac:dyDescent="0.2">
      <c r="A707" s="27" t="s">
        <v>68</v>
      </c>
      <c r="B707" s="28" t="s">
        <v>67</v>
      </c>
      <c r="C707" s="28" t="s">
        <v>77</v>
      </c>
      <c r="D707" s="28">
        <v>0.26263202455984086</v>
      </c>
      <c r="E707" s="28">
        <v>2.5000000000000001E-3</v>
      </c>
    </row>
    <row r="708" spans="1:5" x14ac:dyDescent="0.2">
      <c r="A708" s="27" t="s">
        <v>68</v>
      </c>
      <c r="B708" s="28" t="s">
        <v>68</v>
      </c>
      <c r="C708" s="28" t="s">
        <v>77</v>
      </c>
      <c r="D708" s="28">
        <v>1.6039633897852443E-2</v>
      </c>
      <c r="E708" s="28">
        <v>0.01</v>
      </c>
    </row>
    <row r="709" spans="1:5" x14ac:dyDescent="0.2">
      <c r="A709" s="27" t="s">
        <v>68</v>
      </c>
      <c r="B709" s="28" t="s">
        <v>69</v>
      </c>
      <c r="C709" s="28" t="s">
        <v>77</v>
      </c>
      <c r="D709" s="28">
        <v>1.6506259862827281E-2</v>
      </c>
      <c r="E709" s="28">
        <v>6.6666666666666671E-3</v>
      </c>
    </row>
    <row r="710" spans="1:5" x14ac:dyDescent="0.2">
      <c r="A710" s="27" t="s">
        <v>68</v>
      </c>
      <c r="B710" s="28" t="s">
        <v>63</v>
      </c>
      <c r="C710" s="28" t="s">
        <v>77</v>
      </c>
      <c r="D710" s="28">
        <v>0.19579040335849748</v>
      </c>
      <c r="E710" s="28">
        <v>6.6666666666666671E-3</v>
      </c>
    </row>
    <row r="711" spans="1:5" x14ac:dyDescent="0.2">
      <c r="A711" s="27" t="s">
        <v>68</v>
      </c>
      <c r="B711" s="28" t="s">
        <v>64</v>
      </c>
      <c r="C711" s="28" t="s">
        <v>77</v>
      </c>
      <c r="D711" s="28">
        <v>6.2264566756429558E-2</v>
      </c>
      <c r="E711" s="28">
        <v>1.4E-2</v>
      </c>
    </row>
    <row r="712" spans="1:5" x14ac:dyDescent="0.2">
      <c r="A712" s="27" t="s">
        <v>68</v>
      </c>
      <c r="B712" s="28" t="s">
        <v>20</v>
      </c>
      <c r="C712" s="28" t="s">
        <v>77</v>
      </c>
      <c r="D712" s="28">
        <v>1.232044586305771E-2</v>
      </c>
      <c r="E712" s="28">
        <v>0.01</v>
      </c>
    </row>
    <row r="713" spans="1:5" x14ac:dyDescent="0.2">
      <c r="A713" s="27" t="s">
        <v>68</v>
      </c>
      <c r="B713" s="28" t="s">
        <v>66</v>
      </c>
      <c r="C713" s="28" t="s">
        <v>77</v>
      </c>
      <c r="D713" s="28">
        <v>0.15529991824078379</v>
      </c>
      <c r="E713" s="28">
        <v>1.4999999999999999E-2</v>
      </c>
    </row>
    <row r="714" spans="1:5" x14ac:dyDescent="0.2">
      <c r="A714" s="27" t="s">
        <v>68</v>
      </c>
      <c r="B714" s="28" t="s">
        <v>70</v>
      </c>
      <c r="C714" s="28" t="s">
        <v>77</v>
      </c>
      <c r="D714" s="28">
        <v>1.2403071835653706E-2</v>
      </c>
      <c r="E714" s="28">
        <v>0.01</v>
      </c>
    </row>
    <row r="715" spans="1:5" x14ac:dyDescent="0.2">
      <c r="A715" s="27" t="s">
        <v>63</v>
      </c>
      <c r="B715" s="28" t="s">
        <v>67</v>
      </c>
      <c r="C715" s="28" t="s">
        <v>77</v>
      </c>
      <c r="D715" s="28">
        <v>0.3412459989792539</v>
      </c>
      <c r="E715" s="28">
        <v>0</v>
      </c>
    </row>
    <row r="716" spans="1:5" x14ac:dyDescent="0.2">
      <c r="A716" s="27" t="s">
        <v>63</v>
      </c>
      <c r="B716" s="28" t="s">
        <v>68</v>
      </c>
      <c r="C716" s="28" t="s">
        <v>77</v>
      </c>
      <c r="D716" s="28">
        <v>0.19602158025189909</v>
      </c>
      <c r="E716" s="28">
        <v>1.4999999999999999E-2</v>
      </c>
    </row>
    <row r="717" spans="1:5" x14ac:dyDescent="0.2">
      <c r="A717" s="27" t="s">
        <v>63</v>
      </c>
      <c r="B717" s="28" t="s">
        <v>69</v>
      </c>
      <c r="C717" s="28" t="s">
        <v>77</v>
      </c>
      <c r="D717" s="28">
        <v>0.18953419544646999</v>
      </c>
      <c r="E717" s="28">
        <v>0</v>
      </c>
    </row>
    <row r="718" spans="1:5" x14ac:dyDescent="0.2">
      <c r="A718" s="27" t="s">
        <v>63</v>
      </c>
      <c r="B718" s="28" t="s">
        <v>63</v>
      </c>
      <c r="C718" s="28" t="s">
        <v>77</v>
      </c>
      <c r="D718" s="28">
        <v>0.30040611100595371</v>
      </c>
      <c r="E718" s="28">
        <v>0</v>
      </c>
    </row>
    <row r="719" spans="1:5" x14ac:dyDescent="0.2">
      <c r="A719" s="27" t="s">
        <v>63</v>
      </c>
      <c r="B719" s="28" t="s">
        <v>64</v>
      </c>
      <c r="C719" s="28" t="s">
        <v>77</v>
      </c>
      <c r="D719" s="28">
        <v>6.9786499435111796E-2</v>
      </c>
      <c r="E719" s="28">
        <v>5.0000000000000001E-3</v>
      </c>
    </row>
    <row r="720" spans="1:5" x14ac:dyDescent="0.2">
      <c r="A720" s="27" t="s">
        <v>63</v>
      </c>
      <c r="B720" s="28" t="s">
        <v>20</v>
      </c>
      <c r="C720" s="28" t="s">
        <v>77</v>
      </c>
      <c r="D720" s="28">
        <v>0.16384780793579726</v>
      </c>
      <c r="E720" s="28">
        <v>0.02</v>
      </c>
    </row>
    <row r="721" spans="1:5" x14ac:dyDescent="0.2">
      <c r="A721" s="27" t="s">
        <v>63</v>
      </c>
      <c r="B721" s="28" t="s">
        <v>66</v>
      </c>
      <c r="C721" s="28" t="s">
        <v>77</v>
      </c>
      <c r="D721" s="28">
        <v>0.21689429307660782</v>
      </c>
      <c r="E721" s="28">
        <v>0</v>
      </c>
    </row>
    <row r="722" spans="1:5" x14ac:dyDescent="0.2">
      <c r="A722" s="27" t="s">
        <v>63</v>
      </c>
      <c r="B722" s="28" t="s">
        <v>70</v>
      </c>
      <c r="C722" s="28" t="s">
        <v>77</v>
      </c>
      <c r="D722" s="28">
        <v>0.1647771026284062</v>
      </c>
      <c r="E722" s="28">
        <v>0.02</v>
      </c>
    </row>
    <row r="723" spans="1:5" x14ac:dyDescent="0.2">
      <c r="A723" s="27" t="s">
        <v>64</v>
      </c>
      <c r="B723" s="28" t="s">
        <v>67</v>
      </c>
      <c r="C723" s="28" t="s">
        <v>77</v>
      </c>
      <c r="D723" s="28">
        <v>0.39137919378413544</v>
      </c>
      <c r="E723" s="28">
        <v>0</v>
      </c>
    </row>
    <row r="724" spans="1:5" x14ac:dyDescent="0.2">
      <c r="A724" s="27" t="s">
        <v>64</v>
      </c>
      <c r="B724" s="28" t="s">
        <v>68</v>
      </c>
      <c r="C724" s="28" t="s">
        <v>77</v>
      </c>
      <c r="D724" s="28">
        <v>8.9808788698093556E-2</v>
      </c>
      <c r="E724" s="28">
        <v>7.4999999999999997E-3</v>
      </c>
    </row>
    <row r="725" spans="1:5" x14ac:dyDescent="0.2">
      <c r="A725" s="27" t="s">
        <v>64</v>
      </c>
      <c r="B725" s="28" t="s">
        <v>69</v>
      </c>
      <c r="C725" s="28" t="s">
        <v>77</v>
      </c>
      <c r="D725" s="28">
        <v>9.1102876260587634E-2</v>
      </c>
      <c r="E725" s="28">
        <v>1.2500000000000001E-2</v>
      </c>
    </row>
    <row r="726" spans="1:5" x14ac:dyDescent="0.2">
      <c r="A726" s="27" t="s">
        <v>64</v>
      </c>
      <c r="B726" s="28" t="s">
        <v>63</v>
      </c>
      <c r="C726" s="28" t="s">
        <v>77</v>
      </c>
      <c r="D726" s="28">
        <v>0.1329370625715014</v>
      </c>
      <c r="E726" s="28">
        <v>3.3333333333333335E-3</v>
      </c>
    </row>
    <row r="727" spans="1:5" x14ac:dyDescent="0.2">
      <c r="A727" s="27" t="s">
        <v>64</v>
      </c>
      <c r="B727" s="28" t="s">
        <v>64</v>
      </c>
      <c r="C727" s="28" t="s">
        <v>77</v>
      </c>
      <c r="D727" s="28">
        <v>0.12185536951360966</v>
      </c>
      <c r="E727" s="28">
        <v>5.0000000000000001E-3</v>
      </c>
    </row>
    <row r="728" spans="1:5" x14ac:dyDescent="0.2">
      <c r="A728" s="27" t="s">
        <v>64</v>
      </c>
      <c r="B728" s="28" t="s">
        <v>20</v>
      </c>
      <c r="C728" s="28" t="s">
        <v>77</v>
      </c>
      <c r="D728" s="28">
        <v>6.4871778314754699E-2</v>
      </c>
      <c r="E728" s="28">
        <v>0</v>
      </c>
    </row>
    <row r="729" spans="1:5" x14ac:dyDescent="0.2">
      <c r="A729" s="27" t="s">
        <v>64</v>
      </c>
      <c r="B729" s="28" t="s">
        <v>66</v>
      </c>
      <c r="C729" s="28" t="s">
        <v>77</v>
      </c>
      <c r="D729" s="28">
        <v>8.9296432833285824E-2</v>
      </c>
      <c r="E729" s="28">
        <v>0</v>
      </c>
    </row>
    <row r="730" spans="1:5" x14ac:dyDescent="0.2">
      <c r="A730" s="27" t="s">
        <v>64</v>
      </c>
      <c r="B730" s="28" t="s">
        <v>70</v>
      </c>
      <c r="C730" s="28" t="s">
        <v>77</v>
      </c>
      <c r="D730" s="28">
        <v>6.528354018060957E-2</v>
      </c>
      <c r="E730" s="28">
        <v>0</v>
      </c>
    </row>
    <row r="731" spans="1:5" x14ac:dyDescent="0.2">
      <c r="A731" s="27" t="s">
        <v>20</v>
      </c>
      <c r="B731" s="28" t="s">
        <v>67</v>
      </c>
      <c r="C731" s="28" t="s">
        <v>77</v>
      </c>
      <c r="D731" s="28">
        <v>0.18847577425591563</v>
      </c>
      <c r="E731" s="28">
        <v>0</v>
      </c>
    </row>
    <row r="732" spans="1:5" x14ac:dyDescent="0.2">
      <c r="A732" s="27" t="s">
        <v>20</v>
      </c>
      <c r="B732" s="28" t="s">
        <v>63</v>
      </c>
      <c r="C732" s="28" t="s">
        <v>77</v>
      </c>
      <c r="D732" s="28">
        <v>0.16384780793579726</v>
      </c>
      <c r="E732" s="28">
        <v>0.02</v>
      </c>
    </row>
    <row r="733" spans="1:5" x14ac:dyDescent="0.2">
      <c r="A733" s="27" t="s">
        <v>20</v>
      </c>
      <c r="B733" s="28" t="s">
        <v>64</v>
      </c>
      <c r="C733" s="28" t="s">
        <v>77</v>
      </c>
      <c r="D733" s="28">
        <v>3.5346127728469512E-2</v>
      </c>
      <c r="E733" s="28">
        <v>0.03</v>
      </c>
    </row>
    <row r="734" spans="1:5" x14ac:dyDescent="0.2">
      <c r="A734" s="27" t="s">
        <v>66</v>
      </c>
      <c r="B734" s="28" t="s">
        <v>67</v>
      </c>
      <c r="C734" s="28" t="s">
        <v>77</v>
      </c>
      <c r="D734" s="28">
        <v>0.24713899807899678</v>
      </c>
      <c r="E734" s="28">
        <v>0</v>
      </c>
    </row>
    <row r="735" spans="1:5" x14ac:dyDescent="0.2">
      <c r="A735" s="27" t="s">
        <v>66</v>
      </c>
      <c r="B735" s="28" t="s">
        <v>68</v>
      </c>
      <c r="C735" s="28" t="s">
        <v>77</v>
      </c>
      <c r="D735" s="28">
        <v>0.13797415542657882</v>
      </c>
      <c r="E735" s="28">
        <v>0.03</v>
      </c>
    </row>
    <row r="736" spans="1:5" x14ac:dyDescent="0.2">
      <c r="A736" s="27" t="s">
        <v>66</v>
      </c>
      <c r="B736" s="28" t="s">
        <v>69</v>
      </c>
      <c r="C736" s="28" t="s">
        <v>77</v>
      </c>
      <c r="D736" s="28">
        <v>0.15349794005199477</v>
      </c>
      <c r="E736" s="28">
        <v>0</v>
      </c>
    </row>
    <row r="737" spans="1:5" x14ac:dyDescent="0.2">
      <c r="A737" s="27" t="s">
        <v>66</v>
      </c>
      <c r="B737" s="28" t="s">
        <v>63</v>
      </c>
      <c r="C737" s="28" t="s">
        <v>77</v>
      </c>
      <c r="D737" s="28">
        <v>0.24599738257117262</v>
      </c>
      <c r="E737" s="28">
        <v>0.01</v>
      </c>
    </row>
    <row r="738" spans="1:5" x14ac:dyDescent="0.2">
      <c r="A738" s="27" t="s">
        <v>66</v>
      </c>
      <c r="B738" s="28" t="s">
        <v>64</v>
      </c>
      <c r="C738" s="28" t="s">
        <v>77</v>
      </c>
      <c r="D738" s="28">
        <v>4.9239528016730399E-2</v>
      </c>
      <c r="E738" s="28">
        <v>0</v>
      </c>
    </row>
    <row r="739" spans="1:5" x14ac:dyDescent="0.2">
      <c r="A739" s="27" t="s">
        <v>66</v>
      </c>
      <c r="B739" s="28" t="s">
        <v>66</v>
      </c>
      <c r="C739" s="28" t="s">
        <v>77</v>
      </c>
      <c r="D739" s="28">
        <v>0.17679078066534806</v>
      </c>
      <c r="E739" s="28">
        <v>0</v>
      </c>
    </row>
    <row r="740" spans="1:5" x14ac:dyDescent="0.2">
      <c r="A740" s="27" t="s">
        <v>70</v>
      </c>
      <c r="B740" s="28" t="s">
        <v>67</v>
      </c>
      <c r="C740" s="28" t="s">
        <v>77</v>
      </c>
      <c r="D740" s="28">
        <v>0.18951309238791625</v>
      </c>
      <c r="E740" s="28">
        <v>0</v>
      </c>
    </row>
    <row r="741" spans="1:5" x14ac:dyDescent="0.2">
      <c r="A741" s="27" t="s">
        <v>70</v>
      </c>
      <c r="B741" s="28" t="s">
        <v>63</v>
      </c>
      <c r="C741" s="28" t="s">
        <v>77</v>
      </c>
      <c r="D741" s="28">
        <v>0.1647771026284062</v>
      </c>
      <c r="E741" s="28">
        <v>0.02</v>
      </c>
    </row>
    <row r="742" spans="1:5" x14ac:dyDescent="0.2">
      <c r="A742" s="27" t="s">
        <v>70</v>
      </c>
      <c r="B742" s="28" t="s">
        <v>64</v>
      </c>
      <c r="C742" s="28" t="s">
        <v>77</v>
      </c>
      <c r="D742" s="28">
        <v>3.5577610970339568E-2</v>
      </c>
      <c r="E742" s="28">
        <v>0.03</v>
      </c>
    </row>
    <row r="743" spans="1:5" x14ac:dyDescent="0.2">
      <c r="A743" s="27" t="s">
        <v>67</v>
      </c>
      <c r="B743" s="28" t="s">
        <v>67</v>
      </c>
      <c r="C743" s="28" t="s">
        <v>78</v>
      </c>
      <c r="D743" s="28">
        <v>8.2692162890782211E-2</v>
      </c>
      <c r="E743" s="28">
        <v>0.03</v>
      </c>
    </row>
    <row r="744" spans="1:5" x14ac:dyDescent="0.2">
      <c r="A744" s="27" t="s">
        <v>67</v>
      </c>
      <c r="B744" s="28" t="s">
        <v>68</v>
      </c>
      <c r="C744" s="28" t="s">
        <v>78</v>
      </c>
      <c r="D744" s="28">
        <v>5.2017560996121405E-2</v>
      </c>
      <c r="E744" s="28">
        <v>0.01</v>
      </c>
    </row>
    <row r="745" spans="1:5" x14ac:dyDescent="0.2">
      <c r="A745" s="27" t="s">
        <v>67</v>
      </c>
      <c r="B745" s="28" t="s">
        <v>63</v>
      </c>
      <c r="C745" s="28" t="s">
        <v>78</v>
      </c>
      <c r="D745" s="28">
        <v>3.9372581512927447E-2</v>
      </c>
      <c r="E745" s="28">
        <v>0</v>
      </c>
    </row>
    <row r="746" spans="1:5" x14ac:dyDescent="0.2">
      <c r="A746" s="27" t="s">
        <v>67</v>
      </c>
      <c r="B746" s="28" t="s">
        <v>64</v>
      </c>
      <c r="C746" s="28" t="s">
        <v>78</v>
      </c>
      <c r="D746" s="28">
        <v>0.31075679647968169</v>
      </c>
      <c r="E746" s="28">
        <v>0</v>
      </c>
    </row>
    <row r="747" spans="1:5" x14ac:dyDescent="0.2">
      <c r="A747" s="27" t="s">
        <v>69</v>
      </c>
      <c r="B747" s="28" t="s">
        <v>67</v>
      </c>
      <c r="C747" s="28" t="s">
        <v>78</v>
      </c>
      <c r="D747" s="28">
        <v>0.11013132903988006</v>
      </c>
      <c r="E747" s="28">
        <v>0</v>
      </c>
    </row>
    <row r="748" spans="1:5" x14ac:dyDescent="0.2">
      <c r="A748" s="27" t="s">
        <v>69</v>
      </c>
      <c r="B748" s="28" t="s">
        <v>68</v>
      </c>
      <c r="C748" s="28" t="s">
        <v>78</v>
      </c>
      <c r="D748" s="28">
        <v>7.0055530238380542E-2</v>
      </c>
      <c r="E748" s="28">
        <v>0</v>
      </c>
    </row>
    <row r="749" spans="1:5" x14ac:dyDescent="0.2">
      <c r="A749" s="27" t="s">
        <v>69</v>
      </c>
      <c r="B749" s="28" t="s">
        <v>69</v>
      </c>
      <c r="C749" s="28" t="s">
        <v>78</v>
      </c>
      <c r="D749" s="28">
        <v>5.3927996415622452E-2</v>
      </c>
      <c r="E749" s="28">
        <v>0.03</v>
      </c>
    </row>
    <row r="750" spans="1:5" x14ac:dyDescent="0.2">
      <c r="A750" s="27" t="s">
        <v>69</v>
      </c>
      <c r="B750" s="28" t="s">
        <v>63</v>
      </c>
      <c r="C750" s="28" t="s">
        <v>78</v>
      </c>
      <c r="D750" s="28">
        <v>5.3272098488443435E-2</v>
      </c>
      <c r="E750" s="28">
        <v>0</v>
      </c>
    </row>
    <row r="751" spans="1:5" x14ac:dyDescent="0.2">
      <c r="A751" s="27" t="s">
        <v>69</v>
      </c>
      <c r="B751" s="28" t="s">
        <v>64</v>
      </c>
      <c r="C751" s="28" t="s">
        <v>78</v>
      </c>
      <c r="D751" s="28">
        <v>0.38233108240459091</v>
      </c>
      <c r="E751" s="28">
        <v>0</v>
      </c>
    </row>
    <row r="752" spans="1:5" x14ac:dyDescent="0.2">
      <c r="A752" s="27" t="s">
        <v>68</v>
      </c>
      <c r="B752" s="28" t="s">
        <v>67</v>
      </c>
      <c r="C752" s="28" t="s">
        <v>78</v>
      </c>
      <c r="D752" s="28">
        <v>9.7583928302037964E-2</v>
      </c>
      <c r="E752" s="28">
        <v>0</v>
      </c>
    </row>
    <row r="753" spans="1:5" x14ac:dyDescent="0.2">
      <c r="A753" s="27" t="s">
        <v>68</v>
      </c>
      <c r="B753" s="28" t="s">
        <v>68</v>
      </c>
      <c r="C753" s="28" t="s">
        <v>78</v>
      </c>
      <c r="D753" s="28">
        <v>6.1757141816869664E-2</v>
      </c>
      <c r="E753" s="28">
        <v>0</v>
      </c>
    </row>
    <row r="754" spans="1:5" x14ac:dyDescent="0.2">
      <c r="A754" s="27" t="s">
        <v>68</v>
      </c>
      <c r="B754" s="28" t="s">
        <v>63</v>
      </c>
      <c r="C754" s="28" t="s">
        <v>78</v>
      </c>
      <c r="D754" s="28">
        <v>4.6861599456998887E-2</v>
      </c>
      <c r="E754" s="28">
        <v>0</v>
      </c>
    </row>
    <row r="755" spans="1:5" x14ac:dyDescent="0.2">
      <c r="A755" s="27" t="s">
        <v>68</v>
      </c>
      <c r="B755" s="28" t="s">
        <v>64</v>
      </c>
      <c r="C755" s="28" t="s">
        <v>78</v>
      </c>
      <c r="D755" s="28">
        <v>0.3510041709804112</v>
      </c>
      <c r="E755" s="28">
        <v>0</v>
      </c>
    </row>
    <row r="756" spans="1:5" x14ac:dyDescent="0.2">
      <c r="A756" s="27" t="s">
        <v>63</v>
      </c>
      <c r="B756" s="28" t="s">
        <v>67</v>
      </c>
      <c r="C756" s="28" t="s">
        <v>78</v>
      </c>
      <c r="D756" s="28">
        <v>0.10479227257041361</v>
      </c>
      <c r="E756" s="28">
        <v>0</v>
      </c>
    </row>
    <row r="757" spans="1:5" x14ac:dyDescent="0.2">
      <c r="A757" s="27" t="s">
        <v>63</v>
      </c>
      <c r="B757" s="28" t="s">
        <v>68</v>
      </c>
      <c r="C757" s="28" t="s">
        <v>78</v>
      </c>
      <c r="D757" s="28">
        <v>6.6514089297526266E-2</v>
      </c>
      <c r="E757" s="28">
        <v>0</v>
      </c>
    </row>
    <row r="758" spans="1:5" x14ac:dyDescent="0.2">
      <c r="A758" s="27" t="s">
        <v>63</v>
      </c>
      <c r="B758" s="28" t="s">
        <v>69</v>
      </c>
      <c r="C758" s="28" t="s">
        <v>78</v>
      </c>
      <c r="D758" s="28">
        <v>5.1156984060203962E-2</v>
      </c>
      <c r="E758" s="28">
        <v>0.04</v>
      </c>
    </row>
    <row r="759" spans="1:5" x14ac:dyDescent="0.2">
      <c r="A759" s="27" t="s">
        <v>63</v>
      </c>
      <c r="B759" s="28" t="s">
        <v>63</v>
      </c>
      <c r="C759" s="28" t="s">
        <v>78</v>
      </c>
      <c r="D759" s="28">
        <v>5.053298834200514E-2</v>
      </c>
      <c r="E759" s="28">
        <v>0</v>
      </c>
    </row>
    <row r="760" spans="1:5" x14ac:dyDescent="0.2">
      <c r="A760" s="27" t="s">
        <v>63</v>
      </c>
      <c r="B760" s="28" t="s">
        <v>64</v>
      </c>
      <c r="C760" s="28" t="s">
        <v>78</v>
      </c>
      <c r="D760" s="28">
        <v>0.369272034795459</v>
      </c>
      <c r="E760" s="28">
        <v>0</v>
      </c>
    </row>
    <row r="761" spans="1:5" x14ac:dyDescent="0.2">
      <c r="A761" s="27" t="s">
        <v>64</v>
      </c>
      <c r="B761" s="28" t="s">
        <v>63</v>
      </c>
      <c r="C761" s="28" t="s">
        <v>78</v>
      </c>
      <c r="D761" s="28">
        <v>3.2019950488783901E-2</v>
      </c>
      <c r="E761" s="28">
        <v>0</v>
      </c>
    </row>
    <row r="762" spans="1:5" x14ac:dyDescent="0.2">
      <c r="A762" s="27" t="s">
        <v>64</v>
      </c>
      <c r="B762" s="28" t="s">
        <v>64</v>
      </c>
      <c r="C762" s="28" t="s">
        <v>78</v>
      </c>
      <c r="D762" s="28">
        <v>0.26680005025783932</v>
      </c>
      <c r="E762" s="28">
        <v>0</v>
      </c>
    </row>
    <row r="763" spans="1:5" x14ac:dyDescent="0.2">
      <c r="A763" s="27" t="s">
        <v>20</v>
      </c>
      <c r="B763" s="28" t="s">
        <v>67</v>
      </c>
      <c r="C763" s="28" t="s">
        <v>78</v>
      </c>
      <c r="D763" s="28">
        <v>8.0754985235148263E-2</v>
      </c>
      <c r="E763" s="28">
        <v>0.04</v>
      </c>
    </row>
    <row r="764" spans="1:5" x14ac:dyDescent="0.2">
      <c r="A764" s="27" t="s">
        <v>20</v>
      </c>
      <c r="B764" s="28" t="s">
        <v>68</v>
      </c>
      <c r="C764" s="28" t="s">
        <v>78</v>
      </c>
      <c r="D764" s="28">
        <v>5.0759214652984462E-2</v>
      </c>
      <c r="E764" s="28">
        <v>0.01</v>
      </c>
    </row>
    <row r="765" spans="1:5" x14ac:dyDescent="0.2">
      <c r="A765" s="27" t="s">
        <v>20</v>
      </c>
      <c r="B765" s="28" t="s">
        <v>63</v>
      </c>
      <c r="C765" s="28" t="s">
        <v>78</v>
      </c>
      <c r="D765" s="28">
        <v>3.8407734028794827E-2</v>
      </c>
      <c r="E765" s="28">
        <v>0</v>
      </c>
    </row>
    <row r="766" spans="1:5" x14ac:dyDescent="0.2">
      <c r="A766" s="27" t="s">
        <v>20</v>
      </c>
      <c r="B766" s="28" t="s">
        <v>64</v>
      </c>
      <c r="C766" s="28" t="s">
        <v>78</v>
      </c>
      <c r="D766" s="28">
        <v>0.30525480384651743</v>
      </c>
      <c r="E766" s="28">
        <v>0</v>
      </c>
    </row>
    <row r="767" spans="1:5" x14ac:dyDescent="0.2">
      <c r="A767" s="27" t="s">
        <v>66</v>
      </c>
      <c r="B767" s="28" t="s">
        <v>67</v>
      </c>
      <c r="C767" s="28" t="s">
        <v>78</v>
      </c>
      <c r="D767" s="28">
        <v>7.8713164441058456E-2</v>
      </c>
      <c r="E767" s="28">
        <v>0.03</v>
      </c>
    </row>
    <row r="768" spans="1:5" x14ac:dyDescent="0.2">
      <c r="A768" s="27" t="s">
        <v>66</v>
      </c>
      <c r="B768" s="28" t="s">
        <v>68</v>
      </c>
      <c r="C768" s="28" t="s">
        <v>78</v>
      </c>
      <c r="D768" s="28">
        <v>4.9435025223267579E-2</v>
      </c>
      <c r="E768" s="28">
        <v>0.02</v>
      </c>
    </row>
    <row r="769" spans="1:5" x14ac:dyDescent="0.2">
      <c r="A769" s="27" t="s">
        <v>66</v>
      </c>
      <c r="B769" s="28" t="s">
        <v>63</v>
      </c>
      <c r="C769" s="28" t="s">
        <v>78</v>
      </c>
      <c r="D769" s="28">
        <v>3.7393072759914513E-2</v>
      </c>
      <c r="E769" s="28">
        <v>0</v>
      </c>
    </row>
    <row r="770" spans="1:5" x14ac:dyDescent="0.2">
      <c r="A770" s="27" t="s">
        <v>66</v>
      </c>
      <c r="B770" s="28" t="s">
        <v>64</v>
      </c>
      <c r="C770" s="28" t="s">
        <v>78</v>
      </c>
      <c r="D770" s="28">
        <v>0.29938538483074989</v>
      </c>
      <c r="E770" s="28">
        <v>0</v>
      </c>
    </row>
    <row r="771" spans="1:5" x14ac:dyDescent="0.2">
      <c r="A771" s="27" t="s">
        <v>70</v>
      </c>
      <c r="B771" s="28" t="s">
        <v>63</v>
      </c>
      <c r="C771" s="28" t="s">
        <v>78</v>
      </c>
      <c r="D771" s="28">
        <v>2.9559499354486766E-2</v>
      </c>
      <c r="E771" s="28">
        <v>0</v>
      </c>
    </row>
    <row r="772" spans="1:5" x14ac:dyDescent="0.2">
      <c r="A772" s="27" t="s">
        <v>70</v>
      </c>
      <c r="B772" s="28" t="s">
        <v>64</v>
      </c>
      <c r="C772" s="28" t="s">
        <v>78</v>
      </c>
      <c r="D772" s="28">
        <v>0.25097640341987604</v>
      </c>
      <c r="E772" s="28">
        <v>0</v>
      </c>
    </row>
    <row r="773" spans="1:5" x14ac:dyDescent="0.2">
      <c r="A773" s="27" t="s">
        <v>67</v>
      </c>
      <c r="B773" s="28" t="s">
        <v>64</v>
      </c>
      <c r="C773" s="28" t="s">
        <v>106</v>
      </c>
      <c r="D773" s="28">
        <v>0.11012851498304145</v>
      </c>
      <c r="E773" s="28">
        <v>0</v>
      </c>
    </row>
    <row r="774" spans="1:5" x14ac:dyDescent="0.2">
      <c r="A774" s="27" t="s">
        <v>69</v>
      </c>
      <c r="B774" s="28" t="s">
        <v>64</v>
      </c>
      <c r="C774" s="28" t="s">
        <v>106</v>
      </c>
      <c r="D774" s="28">
        <v>0.12241080223413399</v>
      </c>
      <c r="E774" s="28">
        <v>0</v>
      </c>
    </row>
    <row r="775" spans="1:5" x14ac:dyDescent="0.2">
      <c r="A775" s="27" t="s">
        <v>68</v>
      </c>
      <c r="B775" s="28" t="s">
        <v>64</v>
      </c>
      <c r="C775" s="28" t="s">
        <v>106</v>
      </c>
      <c r="D775" s="28">
        <v>0.11951333462865325</v>
      </c>
      <c r="E775" s="28">
        <v>0</v>
      </c>
    </row>
    <row r="776" spans="1:5" x14ac:dyDescent="0.2">
      <c r="A776" s="27" t="s">
        <v>63</v>
      </c>
      <c r="B776" s="28" t="s">
        <v>64</v>
      </c>
      <c r="C776" s="28" t="s">
        <v>106</v>
      </c>
      <c r="D776" s="28">
        <v>9.6176327565701394E-2</v>
      </c>
      <c r="E776" s="28">
        <v>0</v>
      </c>
    </row>
    <row r="777" spans="1:5" x14ac:dyDescent="0.2">
      <c r="A777" s="27" t="s">
        <v>64</v>
      </c>
      <c r="B777" s="28" t="s">
        <v>64</v>
      </c>
      <c r="C777" s="28" t="s">
        <v>106</v>
      </c>
      <c r="D777" s="28">
        <v>9.5464162705999472E-2</v>
      </c>
      <c r="E777" s="28">
        <v>0</v>
      </c>
    </row>
    <row r="778" spans="1:5" x14ac:dyDescent="0.2">
      <c r="A778" s="27" t="s">
        <v>20</v>
      </c>
      <c r="B778" s="28" t="s">
        <v>64</v>
      </c>
      <c r="C778" s="28" t="s">
        <v>106</v>
      </c>
      <c r="D778" s="28">
        <v>0.11446170752633889</v>
      </c>
      <c r="E778" s="28">
        <v>0</v>
      </c>
    </row>
    <row r="779" spans="1:5" x14ac:dyDescent="0.2">
      <c r="A779" s="27" t="s">
        <v>66</v>
      </c>
      <c r="B779" s="28" t="s">
        <v>64</v>
      </c>
      <c r="C779" s="28" t="s">
        <v>106</v>
      </c>
      <c r="D779" s="28">
        <v>0.103608127566539</v>
      </c>
      <c r="E779" s="28">
        <v>0</v>
      </c>
    </row>
    <row r="780" spans="1:5" x14ac:dyDescent="0.2">
      <c r="A780" s="27" t="s">
        <v>70</v>
      </c>
      <c r="B780" s="28" t="s">
        <v>64</v>
      </c>
      <c r="C780" s="28" t="s">
        <v>106</v>
      </c>
      <c r="D780" s="28">
        <v>9.9256097200837584E-2</v>
      </c>
      <c r="E780" s="28">
        <v>0</v>
      </c>
    </row>
    <row r="781" spans="1:5" x14ac:dyDescent="0.2">
      <c r="A781" s="27" t="s">
        <v>67</v>
      </c>
      <c r="B781" s="28" t="s">
        <v>64</v>
      </c>
      <c r="C781" s="28" t="s">
        <v>107</v>
      </c>
      <c r="D781" s="28">
        <v>1.7634136877199538E-3</v>
      </c>
      <c r="E781" s="28">
        <v>0.02</v>
      </c>
    </row>
    <row r="782" spans="1:5" x14ac:dyDescent="0.2">
      <c r="A782" s="27" t="s">
        <v>69</v>
      </c>
      <c r="B782" s="28" t="s">
        <v>67</v>
      </c>
      <c r="C782" s="28" t="s">
        <v>110</v>
      </c>
      <c r="D782" s="28">
        <v>0.38239643813457069</v>
      </c>
      <c r="E782" s="28">
        <v>0</v>
      </c>
    </row>
    <row r="783" spans="1:5" x14ac:dyDescent="0.2">
      <c r="A783" s="27" t="s">
        <v>69</v>
      </c>
      <c r="B783" s="28" t="s">
        <v>69</v>
      </c>
      <c r="C783" s="28" t="s">
        <v>110</v>
      </c>
      <c r="D783" s="28">
        <v>0.36630997980548818</v>
      </c>
      <c r="E783" s="28">
        <v>0</v>
      </c>
    </row>
    <row r="784" spans="1:5" x14ac:dyDescent="0.2">
      <c r="A784" s="27" t="s">
        <v>69</v>
      </c>
      <c r="B784" s="28" t="s">
        <v>64</v>
      </c>
      <c r="C784" s="28" t="s">
        <v>110</v>
      </c>
      <c r="D784" s="28">
        <v>0.38863447950978464</v>
      </c>
      <c r="E784" s="28">
        <v>0.01</v>
      </c>
    </row>
    <row r="785" spans="1:5" x14ac:dyDescent="0.2">
      <c r="A785" s="27" t="s">
        <v>68</v>
      </c>
      <c r="B785" s="28" t="s">
        <v>67</v>
      </c>
      <c r="C785" s="28" t="s">
        <v>110</v>
      </c>
      <c r="D785" s="28">
        <v>0.38392337771424406</v>
      </c>
      <c r="E785" s="28">
        <v>0</v>
      </c>
    </row>
    <row r="786" spans="1:5" x14ac:dyDescent="0.2">
      <c r="A786" s="27" t="s">
        <v>68</v>
      </c>
      <c r="B786" s="28" t="s">
        <v>68</v>
      </c>
      <c r="C786" s="28" t="s">
        <v>110</v>
      </c>
      <c r="D786" s="28">
        <v>0.34278617038100262</v>
      </c>
      <c r="E786" s="28">
        <v>0.01</v>
      </c>
    </row>
    <row r="787" spans="1:5" x14ac:dyDescent="0.2">
      <c r="A787" s="27" t="s">
        <v>68</v>
      </c>
      <c r="B787" s="28" t="s">
        <v>69</v>
      </c>
      <c r="C787" s="28" t="s">
        <v>110</v>
      </c>
      <c r="D787" s="28">
        <v>0.36781093943773358</v>
      </c>
      <c r="E787" s="28">
        <v>0</v>
      </c>
    </row>
    <row r="788" spans="1:5" x14ac:dyDescent="0.2">
      <c r="A788" s="27" t="s">
        <v>68</v>
      </c>
      <c r="B788" s="28" t="s">
        <v>64</v>
      </c>
      <c r="C788" s="28" t="s">
        <v>110</v>
      </c>
      <c r="D788" s="28">
        <v>0.39017059184661468</v>
      </c>
      <c r="E788" s="28">
        <v>0.01</v>
      </c>
    </row>
    <row r="789" spans="1:5" x14ac:dyDescent="0.2">
      <c r="A789" s="27" t="s">
        <v>20</v>
      </c>
      <c r="B789" s="28" t="s">
        <v>67</v>
      </c>
      <c r="C789" s="28" t="s">
        <v>110</v>
      </c>
      <c r="D789" s="28">
        <v>0.35685956702433247</v>
      </c>
      <c r="E789" s="28">
        <v>0.01</v>
      </c>
    </row>
    <row r="790" spans="1:5" x14ac:dyDescent="0.2">
      <c r="A790" s="27" t="s">
        <v>66</v>
      </c>
      <c r="B790" s="28" t="s">
        <v>67</v>
      </c>
      <c r="C790" s="28" t="s">
        <v>110</v>
      </c>
      <c r="D790" s="28">
        <v>0.39600427643538033</v>
      </c>
      <c r="E790" s="28">
        <v>0</v>
      </c>
    </row>
    <row r="791" spans="1:5" x14ac:dyDescent="0.2">
      <c r="A791" s="27" t="s">
        <v>66</v>
      </c>
      <c r="B791" s="28" t="s">
        <v>68</v>
      </c>
      <c r="C791" s="28" t="s">
        <v>110</v>
      </c>
      <c r="D791" s="28">
        <v>0.3543170759385661</v>
      </c>
      <c r="E791" s="28">
        <v>0</v>
      </c>
    </row>
    <row r="792" spans="1:5" x14ac:dyDescent="0.2">
      <c r="A792" s="27" t="s">
        <v>66</v>
      </c>
      <c r="B792" s="28" t="s">
        <v>69</v>
      </c>
      <c r="C792" s="28" t="s">
        <v>110</v>
      </c>
      <c r="D792" s="28">
        <v>0.37969730631889426</v>
      </c>
      <c r="E792" s="28">
        <v>0</v>
      </c>
    </row>
    <row r="793" spans="1:5" x14ac:dyDescent="0.2">
      <c r="A793" s="27" t="s">
        <v>66</v>
      </c>
      <c r="B793" s="28" t="s">
        <v>64</v>
      </c>
      <c r="C793" s="28" t="s">
        <v>110</v>
      </c>
      <c r="D793" s="28">
        <v>0.40231969718989513</v>
      </c>
      <c r="E793" s="28">
        <v>0.01</v>
      </c>
    </row>
    <row r="794" spans="1:5" x14ac:dyDescent="0.2">
      <c r="A794" s="27" t="s">
        <v>67</v>
      </c>
      <c r="B794" s="28" t="s">
        <v>67</v>
      </c>
      <c r="C794" s="28" t="s">
        <v>79</v>
      </c>
      <c r="D794" s="28">
        <v>3.4384404043431719E-3</v>
      </c>
      <c r="E794" s="28">
        <v>0</v>
      </c>
    </row>
    <row r="795" spans="1:5" x14ac:dyDescent="0.2">
      <c r="A795" s="27" t="s">
        <v>67</v>
      </c>
      <c r="B795" s="28" t="s">
        <v>68</v>
      </c>
      <c r="C795" s="28" t="s">
        <v>79</v>
      </c>
      <c r="D795" s="28">
        <v>6.8590381916480868E-3</v>
      </c>
      <c r="E795" s="28">
        <v>0</v>
      </c>
    </row>
    <row r="796" spans="1:5" x14ac:dyDescent="0.2">
      <c r="A796" s="27" t="s">
        <v>67</v>
      </c>
      <c r="B796" s="28" t="s">
        <v>69</v>
      </c>
      <c r="C796" s="28" t="s">
        <v>79</v>
      </c>
      <c r="D796" s="28">
        <v>5.3756932387082571E-3</v>
      </c>
      <c r="E796" s="28">
        <v>0</v>
      </c>
    </row>
    <row r="797" spans="1:5" x14ac:dyDescent="0.2">
      <c r="A797" s="27" t="s">
        <v>67</v>
      </c>
      <c r="B797" s="28" t="s">
        <v>63</v>
      </c>
      <c r="C797" s="28" t="s">
        <v>79</v>
      </c>
      <c r="D797" s="28">
        <v>7.1346663611731457E-3</v>
      </c>
      <c r="E797" s="28">
        <v>4.0000000000000001E-3</v>
      </c>
    </row>
    <row r="798" spans="1:5" x14ac:dyDescent="0.2">
      <c r="A798" s="27" t="s">
        <v>67</v>
      </c>
      <c r="B798" s="28" t="s">
        <v>64</v>
      </c>
      <c r="C798" s="28" t="s">
        <v>79</v>
      </c>
      <c r="D798" s="28">
        <v>2.9414490690315731E-3</v>
      </c>
      <c r="E798" s="28">
        <v>0</v>
      </c>
    </row>
    <row r="799" spans="1:5" x14ac:dyDescent="0.2">
      <c r="A799" s="27" t="s">
        <v>67</v>
      </c>
      <c r="B799" s="28" t="s">
        <v>20</v>
      </c>
      <c r="C799" s="28" t="s">
        <v>79</v>
      </c>
      <c r="D799" s="28">
        <v>5.2737083654414178E-3</v>
      </c>
      <c r="E799" s="28">
        <v>0</v>
      </c>
    </row>
    <row r="800" spans="1:5" x14ac:dyDescent="0.2">
      <c r="A800" s="27" t="s">
        <v>67</v>
      </c>
      <c r="B800" s="28" t="s">
        <v>66</v>
      </c>
      <c r="C800" s="28" t="s">
        <v>79</v>
      </c>
      <c r="D800" s="28">
        <v>5.9291852274984905E-3</v>
      </c>
      <c r="E800" s="28">
        <v>0</v>
      </c>
    </row>
    <row r="801" spans="1:5" x14ac:dyDescent="0.2">
      <c r="A801" s="27" t="s">
        <v>67</v>
      </c>
      <c r="B801" s="28" t="s">
        <v>70</v>
      </c>
      <c r="C801" s="28" t="s">
        <v>79</v>
      </c>
      <c r="D801" s="28">
        <v>7.3182078126398323E-3</v>
      </c>
      <c r="E801" s="28">
        <v>0</v>
      </c>
    </row>
    <row r="802" spans="1:5" x14ac:dyDescent="0.2">
      <c r="A802" s="27" t="s">
        <v>69</v>
      </c>
      <c r="B802" s="28" t="s">
        <v>68</v>
      </c>
      <c r="C802" s="28" t="s">
        <v>79</v>
      </c>
      <c r="D802" s="28">
        <v>8.2999966796599295E-3</v>
      </c>
      <c r="E802" s="28">
        <v>0</v>
      </c>
    </row>
    <row r="803" spans="1:5" x14ac:dyDescent="0.2">
      <c r="A803" s="27" t="s">
        <v>69</v>
      </c>
      <c r="B803" s="28" t="s">
        <v>63</v>
      </c>
      <c r="C803" s="28" t="s">
        <v>79</v>
      </c>
      <c r="D803" s="28">
        <v>1.1197124848122859E-2</v>
      </c>
      <c r="E803" s="28">
        <v>0</v>
      </c>
    </row>
    <row r="804" spans="1:5" x14ac:dyDescent="0.2">
      <c r="A804" s="27" t="s">
        <v>69</v>
      </c>
      <c r="B804" s="28" t="s">
        <v>20</v>
      </c>
      <c r="C804" s="28" t="s">
        <v>79</v>
      </c>
      <c r="D804" s="28">
        <v>7.9141035160159839E-3</v>
      </c>
      <c r="E804" s="28">
        <v>0</v>
      </c>
    </row>
    <row r="805" spans="1:5" x14ac:dyDescent="0.2">
      <c r="A805" s="27" t="s">
        <v>69</v>
      </c>
      <c r="B805" s="28" t="s">
        <v>66</v>
      </c>
      <c r="C805" s="28" t="s">
        <v>79</v>
      </c>
      <c r="D805" s="28">
        <v>9.2575457716234221E-3</v>
      </c>
      <c r="E805" s="28">
        <v>0</v>
      </c>
    </row>
    <row r="806" spans="1:5" x14ac:dyDescent="0.2">
      <c r="A806" s="27" t="s">
        <v>69</v>
      </c>
      <c r="B806" s="28" t="s">
        <v>70</v>
      </c>
      <c r="C806" s="28" t="s">
        <v>79</v>
      </c>
      <c r="D806" s="28">
        <v>1.1425973500392369E-2</v>
      </c>
      <c r="E806" s="28">
        <v>0</v>
      </c>
    </row>
    <row r="807" spans="1:5" x14ac:dyDescent="0.2">
      <c r="A807" s="27" t="s">
        <v>68</v>
      </c>
      <c r="B807" s="28" t="s">
        <v>68</v>
      </c>
      <c r="C807" s="28" t="s">
        <v>79</v>
      </c>
      <c r="D807" s="28">
        <v>8.6519214036417415E-3</v>
      </c>
      <c r="E807" s="28">
        <v>0</v>
      </c>
    </row>
    <row r="808" spans="1:5" x14ac:dyDescent="0.2">
      <c r="A808" s="27" t="s">
        <v>68</v>
      </c>
      <c r="B808" s="28" t="s">
        <v>63</v>
      </c>
      <c r="C808" s="28" t="s">
        <v>79</v>
      </c>
      <c r="D808" s="28">
        <v>1.1514168160751547E-2</v>
      </c>
      <c r="E808" s="28">
        <v>0</v>
      </c>
    </row>
    <row r="809" spans="1:5" x14ac:dyDescent="0.2">
      <c r="A809" s="27" t="s">
        <v>68</v>
      </c>
      <c r="B809" s="28" t="s">
        <v>20</v>
      </c>
      <c r="C809" s="28" t="s">
        <v>79</v>
      </c>
      <c r="D809" s="28">
        <v>8.1084481486833181E-3</v>
      </c>
      <c r="E809" s="28">
        <v>0</v>
      </c>
    </row>
    <row r="810" spans="1:5" x14ac:dyDescent="0.2">
      <c r="A810" s="27" t="s">
        <v>68</v>
      </c>
      <c r="B810" s="28" t="s">
        <v>66</v>
      </c>
      <c r="C810" s="28" t="s">
        <v>79</v>
      </c>
      <c r="D810" s="28">
        <v>9.3637006669872007E-3</v>
      </c>
      <c r="E810" s="28">
        <v>0</v>
      </c>
    </row>
    <row r="811" spans="1:5" x14ac:dyDescent="0.2">
      <c r="A811" s="27" t="s">
        <v>68</v>
      </c>
      <c r="B811" s="28" t="s">
        <v>70</v>
      </c>
      <c r="C811" s="28" t="s">
        <v>79</v>
      </c>
      <c r="D811" s="28">
        <v>1.1729604372539429E-2</v>
      </c>
      <c r="E811" s="28">
        <v>0</v>
      </c>
    </row>
    <row r="812" spans="1:5" x14ac:dyDescent="0.2">
      <c r="A812" s="27" t="s">
        <v>63</v>
      </c>
      <c r="B812" s="28" t="s">
        <v>68</v>
      </c>
      <c r="C812" s="28" t="s">
        <v>79</v>
      </c>
      <c r="D812" s="28">
        <v>2.2252674755542544E-3</v>
      </c>
      <c r="E812" s="28">
        <v>0</v>
      </c>
    </row>
    <row r="813" spans="1:5" x14ac:dyDescent="0.2">
      <c r="A813" s="27" t="s">
        <v>63</v>
      </c>
      <c r="B813" s="28" t="s">
        <v>69</v>
      </c>
      <c r="C813" s="28" t="s">
        <v>79</v>
      </c>
      <c r="D813" s="28">
        <v>1.7461160990143441E-3</v>
      </c>
      <c r="E813" s="28">
        <v>0.02</v>
      </c>
    </row>
    <row r="814" spans="1:5" x14ac:dyDescent="0.2">
      <c r="A814" s="27" t="s">
        <v>63</v>
      </c>
      <c r="B814" s="28" t="s">
        <v>63</v>
      </c>
      <c r="C814" s="28" t="s">
        <v>79</v>
      </c>
      <c r="D814" s="28">
        <v>2.2477971944723117E-3</v>
      </c>
      <c r="E814" s="28">
        <v>5.0000000000000001E-3</v>
      </c>
    </row>
    <row r="815" spans="1:5" x14ac:dyDescent="0.2">
      <c r="A815" s="27" t="s">
        <v>63</v>
      </c>
      <c r="B815" s="28" t="s">
        <v>64</v>
      </c>
      <c r="C815" s="28" t="s">
        <v>79</v>
      </c>
      <c r="D815" s="28">
        <v>6.1261987083836389E-5</v>
      </c>
      <c r="E815" s="28">
        <v>0.02</v>
      </c>
    </row>
    <row r="816" spans="1:5" x14ac:dyDescent="0.2">
      <c r="A816" s="27" t="s">
        <v>63</v>
      </c>
      <c r="B816" s="28" t="s">
        <v>20</v>
      </c>
      <c r="C816" s="28" t="s">
        <v>79</v>
      </c>
      <c r="D816" s="28">
        <v>1.4365738548190636E-3</v>
      </c>
      <c r="E816" s="28">
        <v>0.01</v>
      </c>
    </row>
    <row r="817" spans="1:5" x14ac:dyDescent="0.2">
      <c r="A817" s="27" t="s">
        <v>63</v>
      </c>
      <c r="B817" s="28" t="s">
        <v>66</v>
      </c>
      <c r="C817" s="28" t="s">
        <v>79</v>
      </c>
      <c r="D817" s="28">
        <v>1.604377826707635E-3</v>
      </c>
      <c r="E817" s="28">
        <v>0.01</v>
      </c>
    </row>
    <row r="818" spans="1:5" x14ac:dyDescent="0.2">
      <c r="A818" s="27" t="s">
        <v>63</v>
      </c>
      <c r="B818" s="28" t="s">
        <v>70</v>
      </c>
      <c r="C818" s="28" t="s">
        <v>79</v>
      </c>
      <c r="D818" s="28">
        <v>2.0890869377548651E-3</v>
      </c>
      <c r="E818" s="28">
        <v>0</v>
      </c>
    </row>
    <row r="819" spans="1:5" x14ac:dyDescent="0.2">
      <c r="A819" s="27" t="s">
        <v>64</v>
      </c>
      <c r="B819" s="28" t="s">
        <v>68</v>
      </c>
      <c r="C819" s="28" t="s">
        <v>79</v>
      </c>
      <c r="D819" s="28">
        <v>6.0365854479668332E-4</v>
      </c>
      <c r="E819" s="28">
        <v>0.04</v>
      </c>
    </row>
    <row r="820" spans="1:5" x14ac:dyDescent="0.2">
      <c r="A820" s="27" t="s">
        <v>64</v>
      </c>
      <c r="B820" s="28" t="s">
        <v>63</v>
      </c>
      <c r="C820" s="28" t="s">
        <v>79</v>
      </c>
      <c r="D820" s="28">
        <v>2.2510980631480246E-3</v>
      </c>
      <c r="E820" s="28">
        <v>0.01</v>
      </c>
    </row>
    <row r="821" spans="1:5" x14ac:dyDescent="0.2">
      <c r="A821" s="27" t="s">
        <v>64</v>
      </c>
      <c r="B821" s="28" t="s">
        <v>70</v>
      </c>
      <c r="C821" s="28" t="s">
        <v>79</v>
      </c>
      <c r="D821" s="28">
        <v>2.0179372544906378E-3</v>
      </c>
      <c r="E821" s="28">
        <v>0.03</v>
      </c>
    </row>
    <row r="822" spans="1:5" x14ac:dyDescent="0.2">
      <c r="A822" s="27" t="s">
        <v>20</v>
      </c>
      <c r="B822" s="28" t="s">
        <v>63</v>
      </c>
      <c r="C822" s="28" t="s">
        <v>79</v>
      </c>
      <c r="D822" s="28">
        <v>1.0405520805144865E-3</v>
      </c>
      <c r="E822" s="28">
        <v>1.4999999999999999E-2</v>
      </c>
    </row>
    <row r="823" spans="1:5" x14ac:dyDescent="0.2">
      <c r="A823" s="27" t="s">
        <v>20</v>
      </c>
      <c r="B823" s="28" t="s">
        <v>64</v>
      </c>
      <c r="C823" s="28" t="s">
        <v>79</v>
      </c>
      <c r="D823" s="28">
        <v>2.9763904535917907E-5</v>
      </c>
      <c r="E823" s="28">
        <v>0.03</v>
      </c>
    </row>
    <row r="824" spans="1:5" x14ac:dyDescent="0.2">
      <c r="A824" s="27" t="s">
        <v>66</v>
      </c>
      <c r="B824" s="28" t="s">
        <v>63</v>
      </c>
      <c r="C824" s="28" t="s">
        <v>79</v>
      </c>
      <c r="D824" s="28">
        <v>2.4480367684936164E-4</v>
      </c>
      <c r="E824" s="28">
        <v>0.02</v>
      </c>
    </row>
    <row r="825" spans="1:5" x14ac:dyDescent="0.2">
      <c r="A825" s="27" t="s">
        <v>70</v>
      </c>
      <c r="B825" s="28" t="s">
        <v>63</v>
      </c>
      <c r="C825" s="28" t="s">
        <v>79</v>
      </c>
      <c r="D825" s="28">
        <v>2.437783085440055E-4</v>
      </c>
      <c r="E825" s="28">
        <v>0.02</v>
      </c>
    </row>
    <row r="826" spans="1:5" x14ac:dyDescent="0.2">
      <c r="A826" s="27" t="s">
        <v>67</v>
      </c>
      <c r="B826" s="28" t="s">
        <v>68</v>
      </c>
      <c r="C826" s="28" t="s">
        <v>92</v>
      </c>
      <c r="D826" s="28">
        <v>0.11356827670962456</v>
      </c>
      <c r="E826" s="28">
        <v>0</v>
      </c>
    </row>
    <row r="827" spans="1:5" x14ac:dyDescent="0.2">
      <c r="A827" s="27" t="s">
        <v>67</v>
      </c>
      <c r="B827" s="28" t="s">
        <v>69</v>
      </c>
      <c r="C827" s="28" t="s">
        <v>92</v>
      </c>
      <c r="D827" s="28">
        <v>0.1092206878565523</v>
      </c>
      <c r="E827" s="28">
        <v>0</v>
      </c>
    </row>
    <row r="828" spans="1:5" x14ac:dyDescent="0.2">
      <c r="A828" s="27" t="s">
        <v>67</v>
      </c>
      <c r="B828" s="28" t="s">
        <v>63</v>
      </c>
      <c r="C828" s="28" t="s">
        <v>92</v>
      </c>
      <c r="D828" s="28">
        <v>0.11815528363807914</v>
      </c>
      <c r="E828" s="28">
        <v>0</v>
      </c>
    </row>
    <row r="829" spans="1:5" x14ac:dyDescent="0.2">
      <c r="A829" s="27" t="s">
        <v>69</v>
      </c>
      <c r="B829" s="28" t="s">
        <v>68</v>
      </c>
      <c r="C829" s="28" t="s">
        <v>92</v>
      </c>
      <c r="D829" s="28">
        <v>9.8861431337309513E-2</v>
      </c>
      <c r="E829" s="28">
        <v>0</v>
      </c>
    </row>
    <row r="830" spans="1:5" x14ac:dyDescent="0.2">
      <c r="A830" s="27" t="s">
        <v>69</v>
      </c>
      <c r="B830" s="28" t="s">
        <v>69</v>
      </c>
      <c r="C830" s="28" t="s">
        <v>92</v>
      </c>
      <c r="D830" s="28">
        <v>9.5016497555200349E-2</v>
      </c>
      <c r="E830" s="28">
        <v>0</v>
      </c>
    </row>
    <row r="831" spans="1:5" x14ac:dyDescent="0.2">
      <c r="A831" s="27" t="s">
        <v>69</v>
      </c>
      <c r="B831" s="28" t="s">
        <v>63</v>
      </c>
      <c r="C831" s="28" t="s">
        <v>92</v>
      </c>
      <c r="D831" s="28">
        <v>0.10292340090228029</v>
      </c>
      <c r="E831" s="28">
        <v>0</v>
      </c>
    </row>
    <row r="832" spans="1:5" x14ac:dyDescent="0.2">
      <c r="A832" s="27" t="s">
        <v>68</v>
      </c>
      <c r="B832" s="28" t="s">
        <v>68</v>
      </c>
      <c r="C832" s="28" t="s">
        <v>92</v>
      </c>
      <c r="D832" s="28">
        <v>8.7220392032922173E-2</v>
      </c>
      <c r="E832" s="28">
        <v>0</v>
      </c>
    </row>
    <row r="833" spans="1:5" x14ac:dyDescent="0.2">
      <c r="A833" s="27" t="s">
        <v>68</v>
      </c>
      <c r="B833" s="28" t="s">
        <v>69</v>
      </c>
      <c r="C833" s="28" t="s">
        <v>92</v>
      </c>
      <c r="D833" s="28">
        <v>8.3786107963118112E-2</v>
      </c>
      <c r="E833" s="28">
        <v>0</v>
      </c>
    </row>
    <row r="834" spans="1:5" x14ac:dyDescent="0.2">
      <c r="A834" s="27" t="s">
        <v>68</v>
      </c>
      <c r="B834" s="28" t="s">
        <v>63</v>
      </c>
      <c r="C834" s="28" t="s">
        <v>92</v>
      </c>
      <c r="D834" s="28">
        <v>9.0852282399560627E-2</v>
      </c>
      <c r="E834" s="28">
        <v>0.01</v>
      </c>
    </row>
    <row r="835" spans="1:5" x14ac:dyDescent="0.2">
      <c r="A835" s="27" t="s">
        <v>63</v>
      </c>
      <c r="B835" s="28" t="s">
        <v>68</v>
      </c>
      <c r="C835" s="28" t="s">
        <v>92</v>
      </c>
      <c r="D835" s="28">
        <v>6.35263626446501E-2</v>
      </c>
      <c r="E835" s="28">
        <v>0.03</v>
      </c>
    </row>
    <row r="836" spans="1:5" x14ac:dyDescent="0.2">
      <c r="A836" s="27" t="s">
        <v>67</v>
      </c>
      <c r="B836" s="28" t="s">
        <v>68</v>
      </c>
      <c r="C836" s="28" t="s">
        <v>93</v>
      </c>
      <c r="D836" s="28">
        <v>0.88653567660975519</v>
      </c>
      <c r="E836" s="28">
        <v>0.01</v>
      </c>
    </row>
    <row r="837" spans="1:5" x14ac:dyDescent="0.2">
      <c r="A837" s="27" t="s">
        <v>67</v>
      </c>
      <c r="B837" s="28" t="s">
        <v>69</v>
      </c>
      <c r="C837" s="28" t="s">
        <v>93</v>
      </c>
      <c r="D837" s="28">
        <v>0.83841229527459737</v>
      </c>
      <c r="E837" s="28">
        <v>5.0000000000000001E-3</v>
      </c>
    </row>
    <row r="838" spans="1:5" x14ac:dyDescent="0.2">
      <c r="A838" s="27" t="s">
        <v>67</v>
      </c>
      <c r="B838" s="28" t="s">
        <v>63</v>
      </c>
      <c r="C838" s="28" t="s">
        <v>93</v>
      </c>
      <c r="D838" s="28">
        <v>0.57722334543675224</v>
      </c>
      <c r="E838" s="28">
        <v>0</v>
      </c>
    </row>
    <row r="839" spans="1:5" x14ac:dyDescent="0.2">
      <c r="A839" s="27" t="s">
        <v>67</v>
      </c>
      <c r="B839" s="28" t="s">
        <v>64</v>
      </c>
      <c r="C839" s="28" t="s">
        <v>93</v>
      </c>
      <c r="D839" s="28">
        <v>0.15536240402506091</v>
      </c>
      <c r="E839" s="28">
        <v>0.04</v>
      </c>
    </row>
    <row r="840" spans="1:5" x14ac:dyDescent="0.2">
      <c r="A840" s="27" t="s">
        <v>67</v>
      </c>
      <c r="B840" s="28" t="s">
        <v>20</v>
      </c>
      <c r="C840" s="28" t="s">
        <v>93</v>
      </c>
      <c r="D840" s="28">
        <v>0.47956481136544166</v>
      </c>
      <c r="E840" s="28">
        <v>0.01</v>
      </c>
    </row>
    <row r="841" spans="1:5" x14ac:dyDescent="0.2">
      <c r="A841" s="27" t="s">
        <v>67</v>
      </c>
      <c r="B841" s="28" t="s">
        <v>66</v>
      </c>
      <c r="C841" s="28" t="s">
        <v>93</v>
      </c>
      <c r="D841" s="28">
        <v>1.288562862487364</v>
      </c>
      <c r="E841" s="28">
        <v>0</v>
      </c>
    </row>
    <row r="842" spans="1:5" x14ac:dyDescent="0.2">
      <c r="A842" s="27" t="s">
        <v>67</v>
      </c>
      <c r="B842" s="28" t="s">
        <v>70</v>
      </c>
      <c r="C842" s="28" t="s">
        <v>93</v>
      </c>
      <c r="D842" s="28">
        <v>0.42491677364180325</v>
      </c>
      <c r="E842" s="28">
        <v>0</v>
      </c>
    </row>
    <row r="843" spans="1:5" x14ac:dyDescent="0.2">
      <c r="A843" s="27" t="s">
        <v>69</v>
      </c>
      <c r="B843" s="28" t="s">
        <v>67</v>
      </c>
      <c r="C843" s="28" t="s">
        <v>93</v>
      </c>
      <c r="D843" s="28">
        <v>0.47346971463112258</v>
      </c>
      <c r="E843" s="28">
        <v>0.01</v>
      </c>
    </row>
    <row r="844" spans="1:5" x14ac:dyDescent="0.2">
      <c r="A844" s="27" t="s">
        <v>69</v>
      </c>
      <c r="B844" s="28" t="s">
        <v>68</v>
      </c>
      <c r="C844" s="28" t="s">
        <v>93</v>
      </c>
      <c r="D844" s="28">
        <v>0.88932207739544711</v>
      </c>
      <c r="E844" s="28">
        <v>0</v>
      </c>
    </row>
    <row r="845" spans="1:5" x14ac:dyDescent="0.2">
      <c r="A845" s="27" t="s">
        <v>69</v>
      </c>
      <c r="B845" s="28" t="s">
        <v>69</v>
      </c>
      <c r="C845" s="28" t="s">
        <v>93</v>
      </c>
      <c r="D845" s="28">
        <v>0.84072149609871483</v>
      </c>
      <c r="E845" s="28">
        <v>1.4999999999999999E-2</v>
      </c>
    </row>
    <row r="846" spans="1:5" x14ac:dyDescent="0.2">
      <c r="A846" s="27" t="s">
        <v>69</v>
      </c>
      <c r="B846" s="28" t="s">
        <v>63</v>
      </c>
      <c r="C846" s="28" t="s">
        <v>93</v>
      </c>
      <c r="D846" s="28">
        <v>0.60452322474490816</v>
      </c>
      <c r="E846" s="28">
        <v>0</v>
      </c>
    </row>
    <row r="847" spans="1:5" x14ac:dyDescent="0.2">
      <c r="A847" s="27" t="s">
        <v>69</v>
      </c>
      <c r="B847" s="28" t="s">
        <v>64</v>
      </c>
      <c r="C847" s="28" t="s">
        <v>93</v>
      </c>
      <c r="D847" s="28">
        <v>0.16455318746500186</v>
      </c>
      <c r="E847" s="28">
        <v>0.01</v>
      </c>
    </row>
    <row r="848" spans="1:5" x14ac:dyDescent="0.2">
      <c r="A848" s="27" t="s">
        <v>69</v>
      </c>
      <c r="B848" s="28" t="s">
        <v>20</v>
      </c>
      <c r="C848" s="28" t="s">
        <v>93</v>
      </c>
      <c r="D848" s="28">
        <v>0.94242669235137244</v>
      </c>
      <c r="E848" s="28">
        <v>5.0000000000000001E-3</v>
      </c>
    </row>
    <row r="849" spans="1:5" x14ac:dyDescent="0.2">
      <c r="A849" s="27" t="s">
        <v>69</v>
      </c>
      <c r="B849" s="28" t="s">
        <v>66</v>
      </c>
      <c r="C849" s="28" t="s">
        <v>93</v>
      </c>
      <c r="D849" s="28">
        <v>2.2352764325047998</v>
      </c>
      <c r="E849" s="28">
        <v>0</v>
      </c>
    </row>
    <row r="850" spans="1:5" x14ac:dyDescent="0.2">
      <c r="A850" s="27" t="s">
        <v>69</v>
      </c>
      <c r="B850" s="28" t="s">
        <v>70</v>
      </c>
      <c r="C850" s="28" t="s">
        <v>93</v>
      </c>
      <c r="D850" s="28">
        <v>0.89525456870293962</v>
      </c>
      <c r="E850" s="28">
        <v>6.6666666666666671E-3</v>
      </c>
    </row>
    <row r="851" spans="1:5" x14ac:dyDescent="0.2">
      <c r="A851" s="27" t="s">
        <v>68</v>
      </c>
      <c r="B851" s="28" t="s">
        <v>67</v>
      </c>
      <c r="C851" s="28" t="s">
        <v>93</v>
      </c>
      <c r="D851" s="28">
        <v>0.4874141321805377</v>
      </c>
      <c r="E851" s="28">
        <v>0.02</v>
      </c>
    </row>
    <row r="852" spans="1:5" x14ac:dyDescent="0.2">
      <c r="A852" s="27" t="s">
        <v>68</v>
      </c>
      <c r="B852" s="28" t="s">
        <v>68</v>
      </c>
      <c r="C852" s="28" t="s">
        <v>93</v>
      </c>
      <c r="D852" s="28">
        <v>0.40108230305685749</v>
      </c>
      <c r="E852" s="28">
        <v>0</v>
      </c>
    </row>
    <row r="853" spans="1:5" x14ac:dyDescent="0.2">
      <c r="A853" s="27" t="s">
        <v>68</v>
      </c>
      <c r="B853" s="28" t="s">
        <v>69</v>
      </c>
      <c r="C853" s="28" t="s">
        <v>93</v>
      </c>
      <c r="D853" s="28">
        <v>0.84052356638087278</v>
      </c>
      <c r="E853" s="28">
        <v>0</v>
      </c>
    </row>
    <row r="854" spans="1:5" x14ac:dyDescent="0.2">
      <c r="A854" s="27" t="s">
        <v>68</v>
      </c>
      <c r="B854" s="28" t="s">
        <v>63</v>
      </c>
      <c r="C854" s="28" t="s">
        <v>93</v>
      </c>
      <c r="D854" s="28">
        <v>0.58044622592771611</v>
      </c>
      <c r="E854" s="28">
        <v>0</v>
      </c>
    </row>
    <row r="855" spans="1:5" x14ac:dyDescent="0.2">
      <c r="A855" s="27" t="s">
        <v>68</v>
      </c>
      <c r="B855" s="28" t="s">
        <v>64</v>
      </c>
      <c r="C855" s="28" t="s">
        <v>93</v>
      </c>
      <c r="D855" s="28">
        <v>0.15643742034225885</v>
      </c>
      <c r="E855" s="28">
        <v>0.04</v>
      </c>
    </row>
    <row r="856" spans="1:5" x14ac:dyDescent="0.2">
      <c r="A856" s="27" t="s">
        <v>68</v>
      </c>
      <c r="B856" s="28" t="s">
        <v>20</v>
      </c>
      <c r="C856" s="28" t="s">
        <v>93</v>
      </c>
      <c r="D856" s="28">
        <v>0.47978097131053626</v>
      </c>
      <c r="E856" s="28">
        <v>0</v>
      </c>
    </row>
    <row r="857" spans="1:5" x14ac:dyDescent="0.2">
      <c r="A857" s="27" t="s">
        <v>68</v>
      </c>
      <c r="B857" s="28" t="s">
        <v>66</v>
      </c>
      <c r="C857" s="28" t="s">
        <v>93</v>
      </c>
      <c r="D857" s="28">
        <v>1.3100419364063272</v>
      </c>
      <c r="E857" s="28">
        <v>0</v>
      </c>
    </row>
    <row r="858" spans="1:5" x14ac:dyDescent="0.2">
      <c r="A858" s="27" t="s">
        <v>68</v>
      </c>
      <c r="B858" s="28" t="s">
        <v>70</v>
      </c>
      <c r="C858" s="28" t="s">
        <v>93</v>
      </c>
      <c r="D858" s="28">
        <v>0.45476772163362356</v>
      </c>
      <c r="E858" s="28">
        <v>0</v>
      </c>
    </row>
    <row r="859" spans="1:5" x14ac:dyDescent="0.2">
      <c r="A859" s="27" t="s">
        <v>63</v>
      </c>
      <c r="B859" s="28" t="s">
        <v>63</v>
      </c>
      <c r="C859" s="28" t="s">
        <v>93</v>
      </c>
      <c r="D859" s="28">
        <v>0.11814607121559394</v>
      </c>
      <c r="E859" s="28">
        <v>0.02</v>
      </c>
    </row>
    <row r="860" spans="1:5" x14ac:dyDescent="0.2">
      <c r="A860" s="27" t="s">
        <v>63</v>
      </c>
      <c r="B860" s="28" t="s">
        <v>66</v>
      </c>
      <c r="C860" s="28" t="s">
        <v>93</v>
      </c>
      <c r="D860" s="28">
        <v>0.15129323849047302</v>
      </c>
      <c r="E860" s="28">
        <v>0</v>
      </c>
    </row>
    <row r="861" spans="1:5" x14ac:dyDescent="0.2">
      <c r="A861" s="27" t="s">
        <v>63</v>
      </c>
      <c r="B861" s="28" t="s">
        <v>70</v>
      </c>
      <c r="C861" s="28" t="s">
        <v>93</v>
      </c>
      <c r="D861" s="28">
        <v>0.20423896301714817</v>
      </c>
      <c r="E861" s="28">
        <v>0.01</v>
      </c>
    </row>
    <row r="862" spans="1:5" x14ac:dyDescent="0.2">
      <c r="A862" s="27" t="s">
        <v>64</v>
      </c>
      <c r="B862" s="28" t="s">
        <v>63</v>
      </c>
      <c r="C862" s="28" t="s">
        <v>93</v>
      </c>
      <c r="D862" s="28">
        <v>0.11899047694206251</v>
      </c>
      <c r="E862" s="28">
        <v>0.02</v>
      </c>
    </row>
    <row r="863" spans="1:5" x14ac:dyDescent="0.2">
      <c r="A863" s="27" t="s">
        <v>64</v>
      </c>
      <c r="B863" s="28" t="s">
        <v>66</v>
      </c>
      <c r="C863" s="28" t="s">
        <v>93</v>
      </c>
      <c r="D863" s="28">
        <v>0.17027525899707058</v>
      </c>
      <c r="E863" s="28">
        <v>0.02</v>
      </c>
    </row>
    <row r="864" spans="1:5" x14ac:dyDescent="0.2">
      <c r="A864" s="27" t="s">
        <v>64</v>
      </c>
      <c r="B864" s="28" t="s">
        <v>70</v>
      </c>
      <c r="C864" s="28" t="s">
        <v>93</v>
      </c>
      <c r="D864" s="28">
        <v>6.7701883852366029E-2</v>
      </c>
      <c r="E864" s="28">
        <v>0</v>
      </c>
    </row>
    <row r="865" spans="1:5" x14ac:dyDescent="0.2">
      <c r="A865" s="27" t="s">
        <v>20</v>
      </c>
      <c r="B865" s="28" t="s">
        <v>67</v>
      </c>
      <c r="C865" s="28" t="s">
        <v>93</v>
      </c>
      <c r="D865" s="28">
        <v>0.47956481136544166</v>
      </c>
      <c r="E865" s="28">
        <v>0.01</v>
      </c>
    </row>
    <row r="866" spans="1:5" x14ac:dyDescent="0.2">
      <c r="A866" s="27" t="s">
        <v>20</v>
      </c>
      <c r="B866" s="28" t="s">
        <v>68</v>
      </c>
      <c r="C866" s="28" t="s">
        <v>93</v>
      </c>
      <c r="D866" s="28">
        <v>0.90136412467921945</v>
      </c>
      <c r="E866" s="28">
        <v>0</v>
      </c>
    </row>
    <row r="867" spans="1:5" x14ac:dyDescent="0.2">
      <c r="A867" s="27" t="s">
        <v>20</v>
      </c>
      <c r="B867" s="28" t="s">
        <v>69</v>
      </c>
      <c r="C867" s="28" t="s">
        <v>93</v>
      </c>
      <c r="D867" s="28">
        <v>1.3291453211665893</v>
      </c>
      <c r="E867" s="28">
        <v>3.3333333333333335E-3</v>
      </c>
    </row>
    <row r="868" spans="1:5" x14ac:dyDescent="0.2">
      <c r="A868" s="27" t="s">
        <v>20</v>
      </c>
      <c r="B868" s="28" t="s">
        <v>63</v>
      </c>
      <c r="C868" s="28" t="s">
        <v>93</v>
      </c>
      <c r="D868" s="28">
        <v>0.61444058730382989</v>
      </c>
      <c r="E868" s="28">
        <v>0</v>
      </c>
    </row>
    <row r="869" spans="1:5" x14ac:dyDescent="0.2">
      <c r="A869" s="27" t="s">
        <v>20</v>
      </c>
      <c r="B869" s="28" t="s">
        <v>64</v>
      </c>
      <c r="C869" s="28" t="s">
        <v>93</v>
      </c>
      <c r="D869" s="28">
        <v>0.16793993421499234</v>
      </c>
      <c r="E869" s="28">
        <v>0.01</v>
      </c>
    </row>
    <row r="870" spans="1:5" x14ac:dyDescent="0.2">
      <c r="A870" s="27" t="s">
        <v>20</v>
      </c>
      <c r="B870" s="28" t="s">
        <v>20</v>
      </c>
      <c r="C870" s="28" t="s">
        <v>93</v>
      </c>
      <c r="D870" s="28">
        <v>0.47194139754596742</v>
      </c>
      <c r="E870" s="28">
        <v>0</v>
      </c>
    </row>
    <row r="871" spans="1:5" x14ac:dyDescent="0.2">
      <c r="A871" s="27" t="s">
        <v>20</v>
      </c>
      <c r="B871" s="28" t="s">
        <v>66</v>
      </c>
      <c r="C871" s="28" t="s">
        <v>93</v>
      </c>
      <c r="D871" s="28">
        <v>1.7515261363653121</v>
      </c>
      <c r="E871" s="28">
        <v>2E-3</v>
      </c>
    </row>
    <row r="872" spans="1:5" x14ac:dyDescent="0.2">
      <c r="A872" s="27" t="s">
        <v>20</v>
      </c>
      <c r="B872" s="28" t="s">
        <v>70</v>
      </c>
      <c r="C872" s="28" t="s">
        <v>93</v>
      </c>
      <c r="D872" s="28">
        <v>1.3741864061787838</v>
      </c>
      <c r="E872" s="28">
        <v>7.4999999999999997E-3</v>
      </c>
    </row>
    <row r="873" spans="1:5" x14ac:dyDescent="0.2">
      <c r="A873" s="27" t="s">
        <v>66</v>
      </c>
      <c r="B873" s="28" t="s">
        <v>67</v>
      </c>
      <c r="C873" s="28" t="s">
        <v>93</v>
      </c>
      <c r="D873" s="28">
        <v>1.288562862487364</v>
      </c>
      <c r="E873" s="28">
        <v>0</v>
      </c>
    </row>
    <row r="874" spans="1:5" x14ac:dyDescent="0.2">
      <c r="A874" s="27" t="s">
        <v>66</v>
      </c>
      <c r="B874" s="28" t="s">
        <v>68</v>
      </c>
      <c r="C874" s="28" t="s">
        <v>93</v>
      </c>
      <c r="D874" s="28">
        <v>1.7342242435742032</v>
      </c>
      <c r="E874" s="28">
        <v>0</v>
      </c>
    </row>
    <row r="875" spans="1:5" x14ac:dyDescent="0.2">
      <c r="A875" s="27" t="s">
        <v>66</v>
      </c>
      <c r="B875" s="28" t="s">
        <v>69</v>
      </c>
      <c r="C875" s="28" t="s">
        <v>93</v>
      </c>
      <c r="D875" s="28">
        <v>2.6245239172205541</v>
      </c>
      <c r="E875" s="28">
        <v>0</v>
      </c>
    </row>
    <row r="876" spans="1:5" x14ac:dyDescent="0.2">
      <c r="A876" s="27" t="s">
        <v>66</v>
      </c>
      <c r="B876" s="28" t="s">
        <v>63</v>
      </c>
      <c r="C876" s="28" t="s">
        <v>93</v>
      </c>
      <c r="D876" s="28">
        <v>0.77008323243914867</v>
      </c>
      <c r="E876" s="28">
        <v>0</v>
      </c>
    </row>
    <row r="877" spans="1:5" x14ac:dyDescent="0.2">
      <c r="A877" s="27" t="s">
        <v>66</v>
      </c>
      <c r="B877" s="28" t="s">
        <v>64</v>
      </c>
      <c r="C877" s="28" t="s">
        <v>93</v>
      </c>
      <c r="D877" s="28">
        <v>0.33970864831990971</v>
      </c>
      <c r="E877" s="28">
        <v>0.02</v>
      </c>
    </row>
    <row r="878" spans="1:5" x14ac:dyDescent="0.2">
      <c r="A878" s="27" t="s">
        <v>66</v>
      </c>
      <c r="B878" s="28" t="s">
        <v>20</v>
      </c>
      <c r="C878" s="28" t="s">
        <v>93</v>
      </c>
      <c r="D878" s="28">
        <v>1.7515261363653121</v>
      </c>
      <c r="E878" s="28">
        <v>2E-3</v>
      </c>
    </row>
    <row r="879" spans="1:5" x14ac:dyDescent="0.2">
      <c r="A879" s="27" t="s">
        <v>66</v>
      </c>
      <c r="B879" s="28" t="s">
        <v>66</v>
      </c>
      <c r="C879" s="28" t="s">
        <v>93</v>
      </c>
      <c r="D879" s="28">
        <v>2.6453556265932714</v>
      </c>
      <c r="E879" s="28">
        <v>0</v>
      </c>
    </row>
    <row r="880" spans="1:5" x14ac:dyDescent="0.2">
      <c r="A880" s="27" t="s">
        <v>66</v>
      </c>
      <c r="B880" s="28" t="s">
        <v>70</v>
      </c>
      <c r="C880" s="28" t="s">
        <v>93</v>
      </c>
      <c r="D880" s="28">
        <v>2.2480472874423869</v>
      </c>
      <c r="E880" s="28">
        <v>2.5000000000000001E-3</v>
      </c>
    </row>
    <row r="881" spans="1:5" x14ac:dyDescent="0.2">
      <c r="A881" s="27" t="s">
        <v>70</v>
      </c>
      <c r="B881" s="28" t="s">
        <v>67</v>
      </c>
      <c r="C881" s="28" t="s">
        <v>93</v>
      </c>
      <c r="D881" s="28">
        <v>0.42491677364180325</v>
      </c>
      <c r="E881" s="28">
        <v>0</v>
      </c>
    </row>
    <row r="882" spans="1:5" x14ac:dyDescent="0.2">
      <c r="A882" s="27" t="s">
        <v>70</v>
      </c>
      <c r="B882" s="28" t="s">
        <v>68</v>
      </c>
      <c r="C882" s="28" t="s">
        <v>93</v>
      </c>
      <c r="D882" s="28">
        <v>0.87174256019159768</v>
      </c>
      <c r="E882" s="28">
        <v>0</v>
      </c>
    </row>
    <row r="883" spans="1:5" x14ac:dyDescent="0.2">
      <c r="A883" s="27" t="s">
        <v>70</v>
      </c>
      <c r="B883" s="28" t="s">
        <v>69</v>
      </c>
      <c r="C883" s="28" t="s">
        <v>93</v>
      </c>
      <c r="D883" s="28">
        <v>1.2774941386166243</v>
      </c>
      <c r="E883" s="28">
        <v>5.0000000000000001E-3</v>
      </c>
    </row>
    <row r="884" spans="1:5" x14ac:dyDescent="0.2">
      <c r="A884" s="27" t="s">
        <v>70</v>
      </c>
      <c r="B884" s="28" t="s">
        <v>63</v>
      </c>
      <c r="C884" s="28" t="s">
        <v>93</v>
      </c>
      <c r="D884" s="28">
        <v>0.81099014809343462</v>
      </c>
      <c r="E884" s="28">
        <v>3.3333333333333335E-3</v>
      </c>
    </row>
    <row r="885" spans="1:5" x14ac:dyDescent="0.2">
      <c r="A885" s="27" t="s">
        <v>70</v>
      </c>
      <c r="B885" s="28" t="s">
        <v>64</v>
      </c>
      <c r="C885" s="28" t="s">
        <v>93</v>
      </c>
      <c r="D885" s="28">
        <v>0.23301366985218275</v>
      </c>
      <c r="E885" s="28">
        <v>0.01</v>
      </c>
    </row>
    <row r="886" spans="1:5" x14ac:dyDescent="0.2">
      <c r="A886" s="27" t="s">
        <v>70</v>
      </c>
      <c r="B886" s="28" t="s">
        <v>20</v>
      </c>
      <c r="C886" s="28" t="s">
        <v>93</v>
      </c>
      <c r="D886" s="28">
        <v>1.3741864061787838</v>
      </c>
      <c r="E886" s="28">
        <v>7.4999999999999997E-3</v>
      </c>
    </row>
    <row r="887" spans="1:5" x14ac:dyDescent="0.2">
      <c r="A887" s="27" t="s">
        <v>70</v>
      </c>
      <c r="B887" s="28" t="s">
        <v>66</v>
      </c>
      <c r="C887" s="28" t="s">
        <v>93</v>
      </c>
      <c r="D887" s="28">
        <v>2.2480472874423869</v>
      </c>
      <c r="E887" s="28">
        <v>2.5000000000000001E-3</v>
      </c>
    </row>
    <row r="888" spans="1:5" x14ac:dyDescent="0.2">
      <c r="A888" s="27" t="s">
        <v>70</v>
      </c>
      <c r="B888" s="28" t="s">
        <v>70</v>
      </c>
      <c r="C888" s="28" t="s">
        <v>93</v>
      </c>
      <c r="D888" s="28">
        <v>0.94589301985862229</v>
      </c>
      <c r="E888" s="28">
        <v>0</v>
      </c>
    </row>
    <row r="889" spans="1:5" x14ac:dyDescent="0.2">
      <c r="A889" s="27" t="s">
        <v>69</v>
      </c>
      <c r="B889" s="28" t="s">
        <v>69</v>
      </c>
      <c r="C889" s="28" t="s">
        <v>120</v>
      </c>
      <c r="D889" s="28">
        <v>1.537588721766899E-2</v>
      </c>
      <c r="E889" s="28">
        <v>0.04</v>
      </c>
    </row>
    <row r="890" spans="1:5" x14ac:dyDescent="0.2">
      <c r="A890" s="27" t="s">
        <v>69</v>
      </c>
      <c r="B890" s="28" t="s">
        <v>63</v>
      </c>
      <c r="C890" s="28" t="s">
        <v>120</v>
      </c>
      <c r="D890" s="28">
        <v>1.723016938659155E-2</v>
      </c>
      <c r="E890" s="28">
        <v>0.03</v>
      </c>
    </row>
    <row r="891" spans="1:5" x14ac:dyDescent="0.2">
      <c r="A891" s="27" t="s">
        <v>69</v>
      </c>
      <c r="B891" s="28" t="s">
        <v>64</v>
      </c>
      <c r="C891" s="28" t="s">
        <v>120</v>
      </c>
      <c r="D891" s="28">
        <v>1.9847184351742014E-2</v>
      </c>
      <c r="E891" s="28">
        <v>0.03</v>
      </c>
    </row>
    <row r="892" spans="1:5" x14ac:dyDescent="0.2">
      <c r="A892" s="27" t="s">
        <v>63</v>
      </c>
      <c r="B892" s="28" t="s">
        <v>68</v>
      </c>
      <c r="C892" s="28" t="s">
        <v>120</v>
      </c>
      <c r="D892" s="28">
        <v>2.8229443405659617E-2</v>
      </c>
      <c r="E892" s="28">
        <v>0.02</v>
      </c>
    </row>
    <row r="893" spans="1:5" x14ac:dyDescent="0.2">
      <c r="A893" s="27" t="s">
        <v>63</v>
      </c>
      <c r="B893" s="28" t="s">
        <v>69</v>
      </c>
      <c r="C893" s="28" t="s">
        <v>120</v>
      </c>
      <c r="D893" s="28">
        <v>3.5949883713338772E-2</v>
      </c>
      <c r="E893" s="28">
        <v>0</v>
      </c>
    </row>
    <row r="894" spans="1:5" x14ac:dyDescent="0.2">
      <c r="A894" s="27" t="s">
        <v>63</v>
      </c>
      <c r="B894" s="28" t="s">
        <v>63</v>
      </c>
      <c r="C894" s="28" t="s">
        <v>120</v>
      </c>
      <c r="D894" s="28">
        <v>4.0184063240891889E-2</v>
      </c>
      <c r="E894" s="28">
        <v>0</v>
      </c>
    </row>
    <row r="895" spans="1:5" x14ac:dyDescent="0.2">
      <c r="A895" s="27" t="s">
        <v>63</v>
      </c>
      <c r="B895" s="28" t="s">
        <v>64</v>
      </c>
      <c r="C895" s="28" t="s">
        <v>120</v>
      </c>
      <c r="D895" s="28">
        <v>4.6123820807119888E-2</v>
      </c>
      <c r="E895" s="28">
        <v>0.01</v>
      </c>
    </row>
    <row r="896" spans="1:5" x14ac:dyDescent="0.2">
      <c r="A896" s="27" t="s">
        <v>63</v>
      </c>
      <c r="B896" s="28" t="s">
        <v>66</v>
      </c>
      <c r="C896" s="28" t="s">
        <v>120</v>
      </c>
      <c r="D896" s="28">
        <v>3.1429157148160504E-2</v>
      </c>
      <c r="E896" s="28">
        <v>0.03</v>
      </c>
    </row>
    <row r="897" spans="1:5" x14ac:dyDescent="0.2">
      <c r="A897" s="27" t="s">
        <v>64</v>
      </c>
      <c r="B897" s="28" t="s">
        <v>63</v>
      </c>
      <c r="C897" s="28" t="s">
        <v>120</v>
      </c>
      <c r="D897" s="28">
        <v>2.7841472083134981E-2</v>
      </c>
      <c r="E897" s="28">
        <v>0.04</v>
      </c>
    </row>
    <row r="898" spans="1:5" x14ac:dyDescent="0.2">
      <c r="A898" s="27" t="s">
        <v>20</v>
      </c>
      <c r="B898" s="28" t="s">
        <v>68</v>
      </c>
      <c r="C898" s="28" t="s">
        <v>120</v>
      </c>
      <c r="D898" s="28">
        <v>2.385594951565697E-2</v>
      </c>
      <c r="E898" s="28">
        <v>0.03</v>
      </c>
    </row>
    <row r="899" spans="1:5" x14ac:dyDescent="0.2">
      <c r="A899" s="27" t="s">
        <v>20</v>
      </c>
      <c r="B899" s="28" t="s">
        <v>69</v>
      </c>
      <c r="C899" s="28" t="s">
        <v>120</v>
      </c>
      <c r="D899" s="28">
        <v>3.0417727262297918E-2</v>
      </c>
      <c r="E899" s="28">
        <v>0</v>
      </c>
    </row>
    <row r="900" spans="1:5" x14ac:dyDescent="0.2">
      <c r="A900" s="27" t="s">
        <v>20</v>
      </c>
      <c r="B900" s="28" t="s">
        <v>63</v>
      </c>
      <c r="C900" s="28" t="s">
        <v>120</v>
      </c>
      <c r="D900" s="28">
        <v>3.4023324587931454E-2</v>
      </c>
      <c r="E900" s="28">
        <v>0</v>
      </c>
    </row>
    <row r="901" spans="1:5" x14ac:dyDescent="0.2">
      <c r="A901" s="27" t="s">
        <v>20</v>
      </c>
      <c r="B901" s="28" t="s">
        <v>64</v>
      </c>
      <c r="C901" s="28" t="s">
        <v>120</v>
      </c>
      <c r="D901" s="28">
        <v>3.9089527060584391E-2</v>
      </c>
      <c r="E901" s="28">
        <v>0</v>
      </c>
    </row>
    <row r="902" spans="1:5" x14ac:dyDescent="0.2">
      <c r="A902" s="27" t="s">
        <v>20</v>
      </c>
      <c r="B902" s="28" t="s">
        <v>66</v>
      </c>
      <c r="C902" s="28" t="s">
        <v>120</v>
      </c>
      <c r="D902" s="28">
        <v>2.6573497949052841E-2</v>
      </c>
      <c r="E902" s="28">
        <v>0</v>
      </c>
    </row>
    <row r="903" spans="1:5" x14ac:dyDescent="0.2">
      <c r="A903" s="27" t="s">
        <v>67</v>
      </c>
      <c r="B903" s="28" t="s">
        <v>63</v>
      </c>
      <c r="C903" s="28" t="s">
        <v>100</v>
      </c>
      <c r="D903" s="28">
        <v>3.0564890676081763E-3</v>
      </c>
      <c r="E903" s="28">
        <v>0</v>
      </c>
    </row>
    <row r="904" spans="1:5" x14ac:dyDescent="0.2">
      <c r="A904" s="27" t="s">
        <v>69</v>
      </c>
      <c r="B904" s="28" t="s">
        <v>63</v>
      </c>
      <c r="C904" s="28" t="s">
        <v>100</v>
      </c>
      <c r="D904" s="28">
        <v>9.4611544643695301E-3</v>
      </c>
      <c r="E904" s="28">
        <v>0.02</v>
      </c>
    </row>
    <row r="905" spans="1:5" x14ac:dyDescent="0.2">
      <c r="A905" s="27" t="s">
        <v>68</v>
      </c>
      <c r="B905" s="28" t="s">
        <v>63</v>
      </c>
      <c r="C905" s="28" t="s">
        <v>100</v>
      </c>
      <c r="D905" s="28">
        <v>3.230640504093244E-3</v>
      </c>
      <c r="E905" s="28">
        <v>0</v>
      </c>
    </row>
    <row r="906" spans="1:5" x14ac:dyDescent="0.2">
      <c r="A906" s="27" t="s">
        <v>63</v>
      </c>
      <c r="B906" s="28" t="s">
        <v>69</v>
      </c>
      <c r="C906" s="28" t="s">
        <v>100</v>
      </c>
      <c r="D906" s="28">
        <v>5.2495357101990962E-3</v>
      </c>
      <c r="E906" s="28">
        <v>0.04</v>
      </c>
    </row>
    <row r="907" spans="1:5" x14ac:dyDescent="0.2">
      <c r="A907" s="27" t="s">
        <v>63</v>
      </c>
      <c r="B907" s="28" t="s">
        <v>63</v>
      </c>
      <c r="C907" s="28" t="s">
        <v>100</v>
      </c>
      <c r="D907" s="28">
        <v>1.2217401869233667E-2</v>
      </c>
      <c r="E907" s="28">
        <v>2.5000000000000001E-2</v>
      </c>
    </row>
    <row r="908" spans="1:5" x14ac:dyDescent="0.2">
      <c r="A908" s="27" t="s">
        <v>63</v>
      </c>
      <c r="B908" s="28" t="s">
        <v>64</v>
      </c>
      <c r="C908" s="28" t="s">
        <v>100</v>
      </c>
      <c r="D908" s="28">
        <v>3.4626471884699542E-3</v>
      </c>
      <c r="E908" s="28">
        <v>0.02</v>
      </c>
    </row>
    <row r="909" spans="1:5" x14ac:dyDescent="0.2">
      <c r="A909" s="27" t="s">
        <v>63</v>
      </c>
      <c r="B909" s="28" t="s">
        <v>20</v>
      </c>
      <c r="C909" s="28" t="s">
        <v>100</v>
      </c>
      <c r="D909" s="28">
        <v>5.3664935057344014E-3</v>
      </c>
      <c r="E909" s="28">
        <v>0.04</v>
      </c>
    </row>
    <row r="910" spans="1:5" x14ac:dyDescent="0.2">
      <c r="A910" s="27" t="s">
        <v>63</v>
      </c>
      <c r="B910" s="28" t="s">
        <v>66</v>
      </c>
      <c r="C910" s="28" t="s">
        <v>100</v>
      </c>
      <c r="D910" s="28">
        <v>5.1096175107247285E-3</v>
      </c>
      <c r="E910" s="28">
        <v>0.04</v>
      </c>
    </row>
    <row r="911" spans="1:5" x14ac:dyDescent="0.2">
      <c r="A911" s="27" t="s">
        <v>63</v>
      </c>
      <c r="B911" s="28" t="s">
        <v>70</v>
      </c>
      <c r="C911" s="28" t="s">
        <v>100</v>
      </c>
      <c r="D911" s="28">
        <v>5.5740141119263158E-3</v>
      </c>
      <c r="E911" s="28">
        <v>0.04</v>
      </c>
    </row>
    <row r="912" spans="1:5" x14ac:dyDescent="0.2">
      <c r="A912" s="27" t="s">
        <v>64</v>
      </c>
      <c r="B912" s="28" t="s">
        <v>63</v>
      </c>
      <c r="C912" s="28" t="s">
        <v>100</v>
      </c>
      <c r="D912" s="28">
        <v>2.7587601560513722E-3</v>
      </c>
      <c r="E912" s="28">
        <v>0.01</v>
      </c>
    </row>
    <row r="913" spans="1:5" x14ac:dyDescent="0.2">
      <c r="A913" s="27" t="s">
        <v>20</v>
      </c>
      <c r="B913" s="28" t="s">
        <v>63</v>
      </c>
      <c r="C913" s="28" t="s">
        <v>100</v>
      </c>
      <c r="D913" s="28">
        <v>9.6720457222551938E-3</v>
      </c>
      <c r="E913" s="28">
        <v>0.02</v>
      </c>
    </row>
    <row r="914" spans="1:5" x14ac:dyDescent="0.2">
      <c r="A914" s="27" t="s">
        <v>66</v>
      </c>
      <c r="B914" s="28" t="s">
        <v>63</v>
      </c>
      <c r="C914" s="28" t="s">
        <v>100</v>
      </c>
      <c r="D914" s="28">
        <v>9.2088681252147642E-3</v>
      </c>
      <c r="E914" s="28">
        <v>0.02</v>
      </c>
    </row>
    <row r="915" spans="1:5" x14ac:dyDescent="0.2">
      <c r="A915" s="27" t="s">
        <v>70</v>
      </c>
      <c r="B915" s="28" t="s">
        <v>63</v>
      </c>
      <c r="C915" s="28" t="s">
        <v>100</v>
      </c>
      <c r="D915" s="28">
        <v>1.0046245139492857E-2</v>
      </c>
      <c r="E915" s="28">
        <v>0.02</v>
      </c>
    </row>
    <row r="916" spans="1:5" x14ac:dyDescent="0.2">
      <c r="A916" s="27" t="s">
        <v>67</v>
      </c>
      <c r="B916" s="28" t="s">
        <v>67</v>
      </c>
      <c r="C916" s="28" t="s">
        <v>80</v>
      </c>
      <c r="D916" s="28">
        <v>2.1454009695806486</v>
      </c>
      <c r="E916" s="28">
        <v>3.3333333333333331E-3</v>
      </c>
    </row>
    <row r="917" spans="1:5" x14ac:dyDescent="0.2">
      <c r="A917" s="27" t="s">
        <v>67</v>
      </c>
      <c r="B917" s="28" t="s">
        <v>68</v>
      </c>
      <c r="C917" s="28" t="s">
        <v>80</v>
      </c>
      <c r="D917" s="28">
        <v>4.0371544687217646</v>
      </c>
      <c r="E917" s="28">
        <v>2.3529411764705885E-3</v>
      </c>
    </row>
    <row r="918" spans="1:5" x14ac:dyDescent="0.2">
      <c r="A918" s="27" t="s">
        <v>67</v>
      </c>
      <c r="B918" s="28" t="s">
        <v>69</v>
      </c>
      <c r="C918" s="28" t="s">
        <v>80</v>
      </c>
      <c r="D918" s="28">
        <v>3.7661695288972621</v>
      </c>
      <c r="E918" s="28">
        <v>1.25E-3</v>
      </c>
    </row>
    <row r="919" spans="1:5" x14ac:dyDescent="0.2">
      <c r="A919" s="27" t="s">
        <v>67</v>
      </c>
      <c r="B919" s="28" t="s">
        <v>63</v>
      </c>
      <c r="C919" s="28" t="s">
        <v>80</v>
      </c>
      <c r="D919" s="28">
        <v>3.3212527915445484</v>
      </c>
      <c r="E919" s="28">
        <v>2.3529411764705885E-3</v>
      </c>
    </row>
    <row r="920" spans="1:5" x14ac:dyDescent="0.2">
      <c r="A920" s="27" t="s">
        <v>67</v>
      </c>
      <c r="B920" s="28" t="s">
        <v>64</v>
      </c>
      <c r="C920" s="28" t="s">
        <v>80</v>
      </c>
      <c r="D920" s="28">
        <v>3.0926048946972293</v>
      </c>
      <c r="E920" s="28">
        <v>3.3333333333333335E-3</v>
      </c>
    </row>
    <row r="921" spans="1:5" x14ac:dyDescent="0.2">
      <c r="A921" s="27" t="s">
        <v>67</v>
      </c>
      <c r="B921" s="28" t="s">
        <v>20</v>
      </c>
      <c r="C921" s="28" t="s">
        <v>80</v>
      </c>
      <c r="D921" s="28">
        <v>0.49102230877832581</v>
      </c>
      <c r="E921" s="28">
        <v>6.6666666666666671E-3</v>
      </c>
    </row>
    <row r="922" spans="1:5" x14ac:dyDescent="0.2">
      <c r="A922" s="27" t="s">
        <v>67</v>
      </c>
      <c r="B922" s="28" t="s">
        <v>66</v>
      </c>
      <c r="C922" s="28" t="s">
        <v>80</v>
      </c>
      <c r="D922" s="28">
        <v>2.056167014060335</v>
      </c>
      <c r="E922" s="28">
        <v>6.0000000000000001E-3</v>
      </c>
    </row>
    <row r="923" spans="1:5" x14ac:dyDescent="0.2">
      <c r="A923" s="27" t="s">
        <v>67</v>
      </c>
      <c r="B923" s="28" t="s">
        <v>70</v>
      </c>
      <c r="C923" s="28" t="s">
        <v>80</v>
      </c>
      <c r="D923" s="28">
        <v>0.17223302738982937</v>
      </c>
      <c r="E923" s="28">
        <v>0.01</v>
      </c>
    </row>
    <row r="924" spans="1:5" x14ac:dyDescent="0.2">
      <c r="A924" s="27" t="s">
        <v>69</v>
      </c>
      <c r="B924" s="28" t="s">
        <v>67</v>
      </c>
      <c r="C924" s="28" t="s">
        <v>80</v>
      </c>
      <c r="D924" s="28">
        <v>3.2069710603346144</v>
      </c>
      <c r="E924" s="28">
        <v>1.8181818181818182E-3</v>
      </c>
    </row>
    <row r="925" spans="1:5" x14ac:dyDescent="0.2">
      <c r="A925" s="27" t="s">
        <v>69</v>
      </c>
      <c r="B925" s="28" t="s">
        <v>68</v>
      </c>
      <c r="C925" s="28" t="s">
        <v>80</v>
      </c>
      <c r="D925" s="28">
        <v>6.3751594210327376</v>
      </c>
      <c r="E925" s="28">
        <v>3.5000000000000001E-3</v>
      </c>
    </row>
    <row r="926" spans="1:5" x14ac:dyDescent="0.2">
      <c r="A926" s="27" t="s">
        <v>69</v>
      </c>
      <c r="B926" s="28" t="s">
        <v>69</v>
      </c>
      <c r="C926" s="28" t="s">
        <v>80</v>
      </c>
      <c r="D926" s="28">
        <v>6.0255873384819072</v>
      </c>
      <c r="E926" s="28">
        <v>2.1052631578947368E-3</v>
      </c>
    </row>
    <row r="927" spans="1:5" x14ac:dyDescent="0.2">
      <c r="A927" s="27" t="s">
        <v>69</v>
      </c>
      <c r="B927" s="28" t="s">
        <v>63</v>
      </c>
      <c r="C927" s="28" t="s">
        <v>80</v>
      </c>
      <c r="D927" s="28">
        <v>5.0160025382554538</v>
      </c>
      <c r="E927" s="28">
        <v>2.7777777777777779E-3</v>
      </c>
    </row>
    <row r="928" spans="1:5" x14ac:dyDescent="0.2">
      <c r="A928" s="27" t="s">
        <v>69</v>
      </c>
      <c r="B928" s="28" t="s">
        <v>64</v>
      </c>
      <c r="C928" s="28" t="s">
        <v>80</v>
      </c>
      <c r="D928" s="28">
        <v>4.4511869303657265</v>
      </c>
      <c r="E928" s="28">
        <v>5.3333333333333332E-3</v>
      </c>
    </row>
    <row r="929" spans="1:5" x14ac:dyDescent="0.2">
      <c r="A929" s="27" t="s">
        <v>69</v>
      </c>
      <c r="B929" s="28" t="s">
        <v>20</v>
      </c>
      <c r="C929" s="28" t="s">
        <v>80</v>
      </c>
      <c r="D929" s="28">
        <v>1.7291706041455073</v>
      </c>
      <c r="E929" s="28">
        <v>8.3333333333333332E-3</v>
      </c>
    </row>
    <row r="930" spans="1:5" x14ac:dyDescent="0.2">
      <c r="A930" s="27" t="s">
        <v>69</v>
      </c>
      <c r="B930" s="28" t="s">
        <v>66</v>
      </c>
      <c r="C930" s="28" t="s">
        <v>80</v>
      </c>
      <c r="D930" s="28">
        <v>2.8491490477528703</v>
      </c>
      <c r="E930" s="28">
        <v>2.6666666666666666E-3</v>
      </c>
    </row>
    <row r="931" spans="1:5" x14ac:dyDescent="0.2">
      <c r="A931" s="27" t="s">
        <v>68</v>
      </c>
      <c r="B931" s="28" t="s">
        <v>67</v>
      </c>
      <c r="C931" s="28" t="s">
        <v>80</v>
      </c>
      <c r="D931" s="28">
        <v>3.9771200989297646</v>
      </c>
      <c r="E931" s="28">
        <v>4.6153846153846149E-3</v>
      </c>
    </row>
    <row r="932" spans="1:5" x14ac:dyDescent="0.2">
      <c r="A932" s="27" t="s">
        <v>68</v>
      </c>
      <c r="B932" s="28" t="s">
        <v>68</v>
      </c>
      <c r="C932" s="28" t="s">
        <v>80</v>
      </c>
      <c r="D932" s="28">
        <v>6.0044661752660549</v>
      </c>
      <c r="E932" s="28">
        <v>1.1111111111111111E-3</v>
      </c>
    </row>
    <row r="933" spans="1:5" x14ac:dyDescent="0.2">
      <c r="A933" s="27" t="s">
        <v>68</v>
      </c>
      <c r="B933" s="28" t="s">
        <v>69</v>
      </c>
      <c r="C933" s="28" t="s">
        <v>80</v>
      </c>
      <c r="D933" s="28">
        <v>5.7260402198242328</v>
      </c>
      <c r="E933" s="28">
        <v>2.9411764705882353E-3</v>
      </c>
    </row>
    <row r="934" spans="1:5" x14ac:dyDescent="0.2">
      <c r="A934" s="27" t="s">
        <v>68</v>
      </c>
      <c r="B934" s="28" t="s">
        <v>63</v>
      </c>
      <c r="C934" s="28" t="s">
        <v>80</v>
      </c>
      <c r="D934" s="28">
        <v>5.6944707354069957</v>
      </c>
      <c r="E934" s="28">
        <v>3.1578947368421052E-3</v>
      </c>
    </row>
    <row r="935" spans="1:5" x14ac:dyDescent="0.2">
      <c r="A935" s="27" t="s">
        <v>68</v>
      </c>
      <c r="B935" s="28" t="s">
        <v>64</v>
      </c>
      <c r="C935" s="28" t="s">
        <v>80</v>
      </c>
      <c r="D935" s="28">
        <v>4.4578988385627403</v>
      </c>
      <c r="E935" s="28">
        <v>7.1428571428571426E-3</v>
      </c>
    </row>
    <row r="936" spans="1:5" x14ac:dyDescent="0.2">
      <c r="A936" s="27" t="s">
        <v>68</v>
      </c>
      <c r="B936" s="28" t="s">
        <v>20</v>
      </c>
      <c r="C936" s="28" t="s">
        <v>80</v>
      </c>
      <c r="D936" s="28">
        <v>1.4377295607140552</v>
      </c>
      <c r="E936" s="28">
        <v>4.0000000000000001E-3</v>
      </c>
    </row>
    <row r="937" spans="1:5" x14ac:dyDescent="0.2">
      <c r="A937" s="27" t="s">
        <v>68</v>
      </c>
      <c r="B937" s="28" t="s">
        <v>66</v>
      </c>
      <c r="C937" s="28" t="s">
        <v>80</v>
      </c>
      <c r="D937" s="28">
        <v>2.8289389640071088</v>
      </c>
      <c r="E937" s="28">
        <v>0</v>
      </c>
    </row>
    <row r="938" spans="1:5" x14ac:dyDescent="0.2">
      <c r="A938" s="27" t="s">
        <v>68</v>
      </c>
      <c r="B938" s="28" t="s">
        <v>70</v>
      </c>
      <c r="C938" s="28" t="s">
        <v>80</v>
      </c>
      <c r="D938" s="28">
        <v>0.34708876793626864</v>
      </c>
      <c r="E938" s="28">
        <v>0.04</v>
      </c>
    </row>
    <row r="939" spans="1:5" x14ac:dyDescent="0.2">
      <c r="A939" s="27" t="s">
        <v>63</v>
      </c>
      <c r="B939" s="28" t="s">
        <v>67</v>
      </c>
      <c r="C939" s="28" t="s">
        <v>80</v>
      </c>
      <c r="D939" s="28">
        <v>3.0181477336167362</v>
      </c>
      <c r="E939" s="28">
        <v>0</v>
      </c>
    </row>
    <row r="940" spans="1:5" x14ac:dyDescent="0.2">
      <c r="A940" s="27" t="s">
        <v>63</v>
      </c>
      <c r="B940" s="28" t="s">
        <v>68</v>
      </c>
      <c r="C940" s="28" t="s">
        <v>80</v>
      </c>
      <c r="D940" s="28">
        <v>3.9626060861942758</v>
      </c>
      <c r="E940" s="28">
        <v>9.5238095238095238E-4</v>
      </c>
    </row>
    <row r="941" spans="1:5" x14ac:dyDescent="0.2">
      <c r="A941" s="27" t="s">
        <v>63</v>
      </c>
      <c r="B941" s="28" t="s">
        <v>69</v>
      </c>
      <c r="C941" s="28" t="s">
        <v>80</v>
      </c>
      <c r="D941" s="28">
        <v>3.1902053943777853</v>
      </c>
      <c r="E941" s="28">
        <v>0</v>
      </c>
    </row>
    <row r="942" spans="1:5" x14ac:dyDescent="0.2">
      <c r="A942" s="27" t="s">
        <v>63</v>
      </c>
      <c r="B942" s="28" t="s">
        <v>63</v>
      </c>
      <c r="C942" s="28" t="s">
        <v>80</v>
      </c>
      <c r="D942" s="28">
        <v>4.517350499549579</v>
      </c>
      <c r="E942" s="28">
        <v>1.4285714285714286E-3</v>
      </c>
    </row>
    <row r="943" spans="1:5" x14ac:dyDescent="0.2">
      <c r="A943" s="27" t="s">
        <v>63</v>
      </c>
      <c r="B943" s="28" t="s">
        <v>64</v>
      </c>
      <c r="C943" s="28" t="s">
        <v>80</v>
      </c>
      <c r="D943" s="28">
        <v>5.0573955309677077</v>
      </c>
      <c r="E943" s="28">
        <v>1.4814814814814814E-3</v>
      </c>
    </row>
    <row r="944" spans="1:5" x14ac:dyDescent="0.2">
      <c r="A944" s="27" t="s">
        <v>63</v>
      </c>
      <c r="B944" s="28" t="s">
        <v>20</v>
      </c>
      <c r="C944" s="28" t="s">
        <v>80</v>
      </c>
      <c r="D944" s="28">
        <v>2.6853403117830892</v>
      </c>
      <c r="E944" s="28">
        <v>0</v>
      </c>
    </row>
    <row r="945" spans="1:5" x14ac:dyDescent="0.2">
      <c r="A945" s="27" t="s">
        <v>63</v>
      </c>
      <c r="B945" s="28" t="s">
        <v>66</v>
      </c>
      <c r="C945" s="28" t="s">
        <v>80</v>
      </c>
      <c r="D945" s="28">
        <v>3.5076685156844136</v>
      </c>
      <c r="E945" s="28">
        <v>0</v>
      </c>
    </row>
    <row r="946" spans="1:5" x14ac:dyDescent="0.2">
      <c r="A946" s="27" t="s">
        <v>63</v>
      </c>
      <c r="B946" s="28" t="s">
        <v>70</v>
      </c>
      <c r="C946" s="28" t="s">
        <v>80</v>
      </c>
      <c r="D946" s="28">
        <v>2.3581986766679472</v>
      </c>
      <c r="E946" s="28">
        <v>0</v>
      </c>
    </row>
    <row r="947" spans="1:5" x14ac:dyDescent="0.2">
      <c r="A947" s="27" t="s">
        <v>64</v>
      </c>
      <c r="B947" s="28" t="s">
        <v>67</v>
      </c>
      <c r="C947" s="28" t="s">
        <v>80</v>
      </c>
      <c r="D947" s="28">
        <v>2.2860308338106123</v>
      </c>
      <c r="E947" s="28">
        <v>4.6153846153846149E-3</v>
      </c>
    </row>
    <row r="948" spans="1:5" x14ac:dyDescent="0.2">
      <c r="A948" s="27" t="s">
        <v>64</v>
      </c>
      <c r="B948" s="28" t="s">
        <v>68</v>
      </c>
      <c r="C948" s="28" t="s">
        <v>80</v>
      </c>
      <c r="D948" s="28">
        <v>4.2651158779491958</v>
      </c>
      <c r="E948" s="28">
        <v>6.3157894736842104E-3</v>
      </c>
    </row>
    <row r="949" spans="1:5" x14ac:dyDescent="0.2">
      <c r="A949" s="27" t="s">
        <v>64</v>
      </c>
      <c r="B949" s="28" t="s">
        <v>69</v>
      </c>
      <c r="C949" s="28" t="s">
        <v>80</v>
      </c>
      <c r="D949" s="28">
        <v>4.132555795690565</v>
      </c>
      <c r="E949" s="28">
        <v>1.0500000000000001E-2</v>
      </c>
    </row>
    <row r="950" spans="1:5" x14ac:dyDescent="0.2">
      <c r="A950" s="27" t="s">
        <v>64</v>
      </c>
      <c r="B950" s="28" t="s">
        <v>63</v>
      </c>
      <c r="C950" s="28" t="s">
        <v>80</v>
      </c>
      <c r="D950" s="28">
        <v>4.3483113801711983</v>
      </c>
      <c r="E950" s="28">
        <v>5.6521739130434784E-3</v>
      </c>
    </row>
    <row r="951" spans="1:5" x14ac:dyDescent="0.2">
      <c r="A951" s="27" t="s">
        <v>64</v>
      </c>
      <c r="B951" s="28" t="s">
        <v>64</v>
      </c>
      <c r="C951" s="28" t="s">
        <v>80</v>
      </c>
      <c r="D951" s="28">
        <v>4.2177961941009263</v>
      </c>
      <c r="E951" s="28">
        <v>4.7619047619047623E-3</v>
      </c>
    </row>
    <row r="952" spans="1:5" x14ac:dyDescent="0.2">
      <c r="A952" s="27" t="s">
        <v>64</v>
      </c>
      <c r="B952" s="28" t="s">
        <v>20</v>
      </c>
      <c r="C952" s="28" t="s">
        <v>80</v>
      </c>
      <c r="D952" s="28">
        <v>1.1197813863564356</v>
      </c>
      <c r="E952" s="28">
        <v>1.25E-3</v>
      </c>
    </row>
    <row r="953" spans="1:5" x14ac:dyDescent="0.2">
      <c r="A953" s="27" t="s">
        <v>64</v>
      </c>
      <c r="B953" s="28" t="s">
        <v>66</v>
      </c>
      <c r="C953" s="28" t="s">
        <v>80</v>
      </c>
      <c r="D953" s="28">
        <v>2.0766757085413632</v>
      </c>
      <c r="E953" s="28">
        <v>5.5555555555555556E-4</v>
      </c>
    </row>
    <row r="954" spans="1:5" x14ac:dyDescent="0.2">
      <c r="A954" s="27" t="s">
        <v>64</v>
      </c>
      <c r="B954" s="28" t="s">
        <v>70</v>
      </c>
      <c r="C954" s="28" t="s">
        <v>80</v>
      </c>
      <c r="D954" s="28">
        <v>0.43864943911240512</v>
      </c>
      <c r="E954" s="28">
        <v>0</v>
      </c>
    </row>
    <row r="955" spans="1:5" x14ac:dyDescent="0.2">
      <c r="A955" s="27" t="s">
        <v>20</v>
      </c>
      <c r="B955" s="28" t="s">
        <v>68</v>
      </c>
      <c r="C955" s="28" t="s">
        <v>80</v>
      </c>
      <c r="D955" s="28">
        <v>0.63799218675700009</v>
      </c>
      <c r="E955" s="28">
        <v>0.01</v>
      </c>
    </row>
    <row r="956" spans="1:5" x14ac:dyDescent="0.2">
      <c r="A956" s="27" t="s">
        <v>20</v>
      </c>
      <c r="B956" s="28" t="s">
        <v>69</v>
      </c>
      <c r="C956" s="28" t="s">
        <v>80</v>
      </c>
      <c r="D956" s="28">
        <v>0.29745263219337614</v>
      </c>
      <c r="E956" s="28">
        <v>0.04</v>
      </c>
    </row>
    <row r="957" spans="1:5" x14ac:dyDescent="0.2">
      <c r="A957" s="27" t="s">
        <v>20</v>
      </c>
      <c r="B957" s="28" t="s">
        <v>63</v>
      </c>
      <c r="C957" s="28" t="s">
        <v>80</v>
      </c>
      <c r="D957" s="28">
        <v>0.99570856828044674</v>
      </c>
      <c r="E957" s="28">
        <v>1.6666666666666668E-3</v>
      </c>
    </row>
    <row r="958" spans="1:5" x14ac:dyDescent="0.2">
      <c r="A958" s="27" t="s">
        <v>20</v>
      </c>
      <c r="B958" s="28" t="s">
        <v>64</v>
      </c>
      <c r="C958" s="28" t="s">
        <v>80</v>
      </c>
      <c r="D958" s="28">
        <v>1.2909303183374436</v>
      </c>
      <c r="E958" s="28">
        <v>0</v>
      </c>
    </row>
    <row r="959" spans="1:5" x14ac:dyDescent="0.2">
      <c r="A959" s="27" t="s">
        <v>20</v>
      </c>
      <c r="B959" s="28" t="s">
        <v>66</v>
      </c>
      <c r="C959" s="28" t="s">
        <v>80</v>
      </c>
      <c r="D959" s="28">
        <v>0.72733622545137988</v>
      </c>
      <c r="E959" s="28">
        <v>1.1428571428571429E-2</v>
      </c>
    </row>
    <row r="960" spans="1:5" x14ac:dyDescent="0.2">
      <c r="A960" s="27" t="s">
        <v>66</v>
      </c>
      <c r="B960" s="28" t="s">
        <v>67</v>
      </c>
      <c r="C960" s="28" t="s">
        <v>80</v>
      </c>
      <c r="D960" s="28">
        <v>3.2045392103436661</v>
      </c>
      <c r="E960" s="28">
        <v>0</v>
      </c>
    </row>
    <row r="961" spans="1:5" x14ac:dyDescent="0.2">
      <c r="A961" s="27" t="s">
        <v>66</v>
      </c>
      <c r="B961" s="28" t="s">
        <v>68</v>
      </c>
      <c r="C961" s="28" t="s">
        <v>80</v>
      </c>
      <c r="D961" s="28">
        <v>3.7973188683734018</v>
      </c>
      <c r="E961" s="28">
        <v>5.3846153846153844E-3</v>
      </c>
    </row>
    <row r="962" spans="1:5" x14ac:dyDescent="0.2">
      <c r="A962" s="27" t="s">
        <v>66</v>
      </c>
      <c r="B962" s="28" t="s">
        <v>69</v>
      </c>
      <c r="C962" s="28" t="s">
        <v>80</v>
      </c>
      <c r="D962" s="28">
        <v>3.3576787476506866</v>
      </c>
      <c r="E962" s="28">
        <v>2.5000000000000001E-3</v>
      </c>
    </row>
    <row r="963" spans="1:5" x14ac:dyDescent="0.2">
      <c r="A963" s="27" t="s">
        <v>66</v>
      </c>
      <c r="B963" s="28" t="s">
        <v>63</v>
      </c>
      <c r="C963" s="28" t="s">
        <v>80</v>
      </c>
      <c r="D963" s="28">
        <v>4.0528117463187696</v>
      </c>
      <c r="E963" s="28">
        <v>2.5000000000000001E-3</v>
      </c>
    </row>
    <row r="964" spans="1:5" x14ac:dyDescent="0.2">
      <c r="A964" s="27" t="s">
        <v>66</v>
      </c>
      <c r="B964" s="28" t="s">
        <v>64</v>
      </c>
      <c r="C964" s="28" t="s">
        <v>80</v>
      </c>
      <c r="D964" s="28">
        <v>3.7331086043001758</v>
      </c>
      <c r="E964" s="28">
        <v>0</v>
      </c>
    </row>
    <row r="965" spans="1:5" x14ac:dyDescent="0.2">
      <c r="A965" s="27" t="s">
        <v>66</v>
      </c>
      <c r="B965" s="28" t="s">
        <v>20</v>
      </c>
      <c r="C965" s="28" t="s">
        <v>80</v>
      </c>
      <c r="D965" s="28">
        <v>2.5688782887438886</v>
      </c>
      <c r="E965" s="28">
        <v>1E-3</v>
      </c>
    </row>
    <row r="966" spans="1:5" x14ac:dyDescent="0.2">
      <c r="A966" s="27" t="s">
        <v>66</v>
      </c>
      <c r="B966" s="28" t="s">
        <v>66</v>
      </c>
      <c r="C966" s="28" t="s">
        <v>80</v>
      </c>
      <c r="D966" s="28">
        <v>2.6205514109518999</v>
      </c>
      <c r="E966" s="28">
        <v>2.8571428571428571E-3</v>
      </c>
    </row>
    <row r="967" spans="1:5" x14ac:dyDescent="0.2">
      <c r="A967" s="27" t="s">
        <v>66</v>
      </c>
      <c r="B967" s="28" t="s">
        <v>70</v>
      </c>
      <c r="C967" s="28" t="s">
        <v>80</v>
      </c>
      <c r="D967" s="28">
        <v>1.5643756289303949</v>
      </c>
      <c r="E967" s="28">
        <v>0</v>
      </c>
    </row>
    <row r="968" spans="1:5" x14ac:dyDescent="0.2">
      <c r="A968" s="27" t="s">
        <v>70</v>
      </c>
      <c r="B968" s="28" t="s">
        <v>67</v>
      </c>
      <c r="C968" s="28" t="s">
        <v>80</v>
      </c>
      <c r="D968" s="28">
        <v>0.19381310200001831</v>
      </c>
      <c r="E968" s="28">
        <v>0.04</v>
      </c>
    </row>
    <row r="969" spans="1:5" x14ac:dyDescent="0.2">
      <c r="A969" s="27" t="s">
        <v>70</v>
      </c>
      <c r="B969" s="28" t="s">
        <v>68</v>
      </c>
      <c r="C969" s="28" t="s">
        <v>80</v>
      </c>
      <c r="D969" s="28">
        <v>0.45724678925663526</v>
      </c>
      <c r="E969" s="28">
        <v>0.01</v>
      </c>
    </row>
    <row r="970" spans="1:5" x14ac:dyDescent="0.2">
      <c r="A970" s="27" t="s">
        <v>70</v>
      </c>
      <c r="B970" s="28" t="s">
        <v>69</v>
      </c>
      <c r="C970" s="28" t="s">
        <v>80</v>
      </c>
      <c r="D970" s="28">
        <v>0.21622014581573129</v>
      </c>
      <c r="E970" s="28">
        <v>0.03</v>
      </c>
    </row>
    <row r="971" spans="1:5" x14ac:dyDescent="0.2">
      <c r="A971" s="27" t="s">
        <v>70</v>
      </c>
      <c r="B971" s="28" t="s">
        <v>63</v>
      </c>
      <c r="C971" s="28" t="s">
        <v>80</v>
      </c>
      <c r="D971" s="28">
        <v>1.1403758347927675</v>
      </c>
      <c r="E971" s="28">
        <v>0.01</v>
      </c>
    </row>
    <row r="972" spans="1:5" x14ac:dyDescent="0.2">
      <c r="A972" s="27" t="s">
        <v>70</v>
      </c>
      <c r="B972" s="28" t="s">
        <v>64</v>
      </c>
      <c r="C972" s="28" t="s">
        <v>80</v>
      </c>
      <c r="D972" s="28">
        <v>1.3444549978919602</v>
      </c>
      <c r="E972" s="28">
        <v>0</v>
      </c>
    </row>
    <row r="973" spans="1:5" x14ac:dyDescent="0.2">
      <c r="A973" s="27" t="s">
        <v>70</v>
      </c>
      <c r="B973" s="28" t="s">
        <v>66</v>
      </c>
      <c r="C973" s="28" t="s">
        <v>80</v>
      </c>
      <c r="D973" s="28">
        <v>0.83939513266387922</v>
      </c>
      <c r="E973" s="28">
        <v>0.01</v>
      </c>
    </row>
    <row r="974" spans="1:5" x14ac:dyDescent="0.2">
      <c r="A974" s="27" t="s">
        <v>69</v>
      </c>
      <c r="B974" s="28" t="s">
        <v>67</v>
      </c>
      <c r="C974" s="28" t="s">
        <v>111</v>
      </c>
      <c r="D974" s="28">
        <v>0.23392378605652744</v>
      </c>
      <c r="E974" s="28">
        <v>0</v>
      </c>
    </row>
    <row r="975" spans="1:5" x14ac:dyDescent="0.2">
      <c r="A975" s="27" t="s">
        <v>69</v>
      </c>
      <c r="B975" s="28" t="s">
        <v>69</v>
      </c>
      <c r="C975" s="28" t="s">
        <v>111</v>
      </c>
      <c r="D975" s="28">
        <v>0.23771844204321008</v>
      </c>
      <c r="E975" s="28">
        <v>0</v>
      </c>
    </row>
    <row r="976" spans="1:5" x14ac:dyDescent="0.2">
      <c r="A976" s="27" t="s">
        <v>69</v>
      </c>
      <c r="B976" s="28" t="s">
        <v>63</v>
      </c>
      <c r="C976" s="28" t="s">
        <v>111</v>
      </c>
      <c r="D976" s="28">
        <v>0.26300316352898284</v>
      </c>
      <c r="E976" s="28">
        <v>0</v>
      </c>
    </row>
    <row r="977" spans="1:5" x14ac:dyDescent="0.2">
      <c r="A977" s="27" t="s">
        <v>69</v>
      </c>
      <c r="B977" s="28" t="s">
        <v>64</v>
      </c>
      <c r="C977" s="28" t="s">
        <v>111</v>
      </c>
      <c r="D977" s="28">
        <v>0.22250914625657997</v>
      </c>
      <c r="E977" s="28">
        <v>0.03</v>
      </c>
    </row>
    <row r="978" spans="1:5" x14ac:dyDescent="0.2">
      <c r="A978" s="27" t="s">
        <v>68</v>
      </c>
      <c r="B978" s="28" t="s">
        <v>67</v>
      </c>
      <c r="C978" s="28" t="s">
        <v>111</v>
      </c>
      <c r="D978" s="28">
        <v>0.2440993051146291</v>
      </c>
      <c r="E978" s="28">
        <v>0</v>
      </c>
    </row>
    <row r="979" spans="1:5" x14ac:dyDescent="0.2">
      <c r="A979" s="27" t="s">
        <v>68</v>
      </c>
      <c r="B979" s="28" t="s">
        <v>69</v>
      </c>
      <c r="C979" s="28" t="s">
        <v>111</v>
      </c>
      <c r="D979" s="28">
        <v>0.24800558870144276</v>
      </c>
      <c r="E979" s="28">
        <v>0</v>
      </c>
    </row>
    <row r="980" spans="1:5" x14ac:dyDescent="0.2">
      <c r="A980" s="27" t="s">
        <v>68</v>
      </c>
      <c r="B980" s="28" t="s">
        <v>63</v>
      </c>
      <c r="C980" s="28" t="s">
        <v>111</v>
      </c>
      <c r="D980" s="28">
        <v>0.27399120518628317</v>
      </c>
      <c r="E980" s="28">
        <v>0</v>
      </c>
    </row>
    <row r="981" spans="1:5" x14ac:dyDescent="0.2">
      <c r="A981" s="27" t="s">
        <v>68</v>
      </c>
      <c r="B981" s="28" t="s">
        <v>64</v>
      </c>
      <c r="C981" s="28" t="s">
        <v>111</v>
      </c>
      <c r="D981" s="28">
        <v>0.23233872583453383</v>
      </c>
      <c r="E981" s="28">
        <v>0.02</v>
      </c>
    </row>
    <row r="982" spans="1:5" x14ac:dyDescent="0.2">
      <c r="A982" s="27" t="s">
        <v>63</v>
      </c>
      <c r="B982" s="28" t="s">
        <v>67</v>
      </c>
      <c r="C982" s="28" t="s">
        <v>111</v>
      </c>
      <c r="D982" s="28">
        <v>0.26760524351791887</v>
      </c>
      <c r="E982" s="28">
        <v>0</v>
      </c>
    </row>
    <row r="983" spans="1:5" x14ac:dyDescent="0.2">
      <c r="A983" s="27" t="s">
        <v>63</v>
      </c>
      <c r="B983" s="28" t="s">
        <v>69</v>
      </c>
      <c r="C983" s="28" t="s">
        <v>111</v>
      </c>
      <c r="D983" s="28">
        <v>0.27175245574609086</v>
      </c>
      <c r="E983" s="28">
        <v>0</v>
      </c>
    </row>
    <row r="984" spans="1:5" x14ac:dyDescent="0.2">
      <c r="A984" s="27" t="s">
        <v>63</v>
      </c>
      <c r="B984" s="28" t="s">
        <v>63</v>
      </c>
      <c r="C984" s="28" t="s">
        <v>111</v>
      </c>
      <c r="D984" s="28">
        <v>0.2992361338026398</v>
      </c>
      <c r="E984" s="28">
        <v>0</v>
      </c>
    </row>
    <row r="985" spans="1:5" x14ac:dyDescent="0.2">
      <c r="A985" s="27" t="s">
        <v>63</v>
      </c>
      <c r="B985" s="28" t="s">
        <v>64</v>
      </c>
      <c r="C985" s="28" t="s">
        <v>111</v>
      </c>
      <c r="D985" s="28">
        <v>0.25509434713670776</v>
      </c>
      <c r="E985" s="28">
        <v>0</v>
      </c>
    </row>
    <row r="986" spans="1:5" x14ac:dyDescent="0.2">
      <c r="A986" s="27" t="s">
        <v>63</v>
      </c>
      <c r="B986" s="28" t="s">
        <v>20</v>
      </c>
      <c r="C986" s="28" t="s">
        <v>111</v>
      </c>
      <c r="D986" s="28">
        <v>0.21126276758377258</v>
      </c>
      <c r="E986" s="28">
        <v>0.03</v>
      </c>
    </row>
    <row r="987" spans="1:5" x14ac:dyDescent="0.2">
      <c r="A987" s="27" t="s">
        <v>63</v>
      </c>
      <c r="B987" s="28" t="s">
        <v>66</v>
      </c>
      <c r="C987" s="28" t="s">
        <v>111</v>
      </c>
      <c r="D987" s="28">
        <v>0.2121381931556289</v>
      </c>
      <c r="E987" s="28">
        <v>0</v>
      </c>
    </row>
    <row r="988" spans="1:5" x14ac:dyDescent="0.2">
      <c r="A988" s="27" t="s">
        <v>64</v>
      </c>
      <c r="B988" s="28" t="s">
        <v>67</v>
      </c>
      <c r="C988" s="28" t="s">
        <v>111</v>
      </c>
      <c r="D988" s="28">
        <v>0.24330455225993614</v>
      </c>
      <c r="E988" s="28">
        <v>0</v>
      </c>
    </row>
    <row r="989" spans="1:5" x14ac:dyDescent="0.2">
      <c r="A989" s="27" t="s">
        <v>64</v>
      </c>
      <c r="B989" s="28" t="s">
        <v>69</v>
      </c>
      <c r="C989" s="28" t="s">
        <v>111</v>
      </c>
      <c r="D989" s="28">
        <v>0.24720227680854789</v>
      </c>
      <c r="E989" s="28">
        <v>0</v>
      </c>
    </row>
    <row r="990" spans="1:5" x14ac:dyDescent="0.2">
      <c r="A990" s="27" t="s">
        <v>64</v>
      </c>
      <c r="B990" s="28" t="s">
        <v>63</v>
      </c>
      <c r="C990" s="28" t="s">
        <v>111</v>
      </c>
      <c r="D990" s="28">
        <v>0.27313429514248078</v>
      </c>
      <c r="E990" s="28">
        <v>0</v>
      </c>
    </row>
    <row r="991" spans="1:5" x14ac:dyDescent="0.2">
      <c r="A991" s="27" t="s">
        <v>20</v>
      </c>
      <c r="B991" s="28" t="s">
        <v>67</v>
      </c>
      <c r="C991" s="28" t="s">
        <v>111</v>
      </c>
      <c r="D991" s="28">
        <v>0.20850772615995172</v>
      </c>
      <c r="E991" s="28">
        <v>0.04</v>
      </c>
    </row>
    <row r="992" spans="1:5" x14ac:dyDescent="0.2">
      <c r="A992" s="27" t="s">
        <v>20</v>
      </c>
      <c r="B992" s="28" t="s">
        <v>69</v>
      </c>
      <c r="C992" s="28" t="s">
        <v>111</v>
      </c>
      <c r="D992" s="28">
        <v>0.21200418705014912</v>
      </c>
      <c r="E992" s="28">
        <v>0</v>
      </c>
    </row>
    <row r="993" spans="1:5" x14ac:dyDescent="0.2">
      <c r="A993" s="27" t="s">
        <v>20</v>
      </c>
      <c r="B993" s="28" t="s">
        <v>63</v>
      </c>
      <c r="C993" s="28" t="s">
        <v>111</v>
      </c>
      <c r="D993" s="28">
        <v>0.23539844584507111</v>
      </c>
      <c r="E993" s="28">
        <v>0.01</v>
      </c>
    </row>
    <row r="994" spans="1:5" x14ac:dyDescent="0.2">
      <c r="A994" s="27" t="s">
        <v>70</v>
      </c>
      <c r="B994" s="28" t="s">
        <v>67</v>
      </c>
      <c r="C994" s="28" t="s">
        <v>111</v>
      </c>
      <c r="D994" s="28">
        <v>0.20818965763023345</v>
      </c>
      <c r="E994" s="28">
        <v>0.02</v>
      </c>
    </row>
    <row r="995" spans="1:5" x14ac:dyDescent="0.2">
      <c r="A995" s="27" t="s">
        <v>70</v>
      </c>
      <c r="B995" s="28" t="s">
        <v>69</v>
      </c>
      <c r="C995" s="28" t="s">
        <v>111</v>
      </c>
      <c r="D995" s="28">
        <v>0.21168221131458281</v>
      </c>
      <c r="E995" s="28">
        <v>0</v>
      </c>
    </row>
    <row r="996" spans="1:5" x14ac:dyDescent="0.2">
      <c r="A996" s="27" t="s">
        <v>70</v>
      </c>
      <c r="B996" s="28" t="s">
        <v>63</v>
      </c>
      <c r="C996" s="28" t="s">
        <v>111</v>
      </c>
      <c r="D996" s="28">
        <v>0.23505153877928506</v>
      </c>
      <c r="E996" s="28">
        <v>0</v>
      </c>
    </row>
    <row r="997" spans="1:5" x14ac:dyDescent="0.2">
      <c r="A997" s="27" t="s">
        <v>67</v>
      </c>
      <c r="B997" s="28" t="s">
        <v>63</v>
      </c>
      <c r="C997" s="28" t="s">
        <v>101</v>
      </c>
      <c r="D997" s="28">
        <v>6.710433759811385E-2</v>
      </c>
      <c r="E997" s="28">
        <v>0.02</v>
      </c>
    </row>
    <row r="998" spans="1:5" x14ac:dyDescent="0.2">
      <c r="A998" s="27" t="s">
        <v>69</v>
      </c>
      <c r="B998" s="28" t="s">
        <v>63</v>
      </c>
      <c r="C998" s="28" t="s">
        <v>101</v>
      </c>
      <c r="D998" s="28">
        <v>0.14275713841387491</v>
      </c>
      <c r="E998" s="28">
        <v>0</v>
      </c>
    </row>
    <row r="999" spans="1:5" x14ac:dyDescent="0.2">
      <c r="A999" s="27" t="s">
        <v>69</v>
      </c>
      <c r="B999" s="28" t="s">
        <v>64</v>
      </c>
      <c r="C999" s="28" t="s">
        <v>101</v>
      </c>
      <c r="D999" s="28">
        <v>0.10061050800166292</v>
      </c>
      <c r="E999" s="28">
        <v>0</v>
      </c>
    </row>
    <row r="1000" spans="1:5" x14ac:dyDescent="0.2">
      <c r="A1000" s="27" t="s">
        <v>68</v>
      </c>
      <c r="B1000" s="28" t="s">
        <v>63</v>
      </c>
      <c r="C1000" s="28" t="s">
        <v>101</v>
      </c>
      <c r="D1000" s="28">
        <v>0.13566901823871241</v>
      </c>
      <c r="E1000" s="28">
        <v>0</v>
      </c>
    </row>
    <row r="1001" spans="1:5" x14ac:dyDescent="0.2">
      <c r="A1001" s="27" t="s">
        <v>68</v>
      </c>
      <c r="B1001" s="28" t="s">
        <v>64</v>
      </c>
      <c r="C1001" s="28" t="s">
        <v>101</v>
      </c>
      <c r="D1001" s="28">
        <v>9.5382194374802262E-2</v>
      </c>
      <c r="E1001" s="28">
        <v>0</v>
      </c>
    </row>
    <row r="1002" spans="1:5" x14ac:dyDescent="0.2">
      <c r="A1002" s="27" t="s">
        <v>63</v>
      </c>
      <c r="B1002" s="28" t="s">
        <v>63</v>
      </c>
      <c r="C1002" s="28" t="s">
        <v>101</v>
      </c>
      <c r="D1002" s="28">
        <v>8.5441362363898155E-2</v>
      </c>
      <c r="E1002" s="28">
        <v>0.01</v>
      </c>
    </row>
    <row r="1003" spans="1:5" x14ac:dyDescent="0.2">
      <c r="A1003" s="27" t="s">
        <v>64</v>
      </c>
      <c r="B1003" s="28" t="s">
        <v>63</v>
      </c>
      <c r="C1003" s="28" t="s">
        <v>101</v>
      </c>
      <c r="D1003" s="28">
        <v>6.8491739985642036E-2</v>
      </c>
      <c r="E1003" s="28">
        <v>0.02</v>
      </c>
    </row>
    <row r="1004" spans="1:5" x14ac:dyDescent="0.2">
      <c r="A1004" s="27" t="s">
        <v>20</v>
      </c>
      <c r="B1004" s="28" t="s">
        <v>63</v>
      </c>
      <c r="C1004" s="28" t="s">
        <v>101</v>
      </c>
      <c r="D1004" s="28">
        <v>0.1067241828517356</v>
      </c>
      <c r="E1004" s="28">
        <v>0</v>
      </c>
    </row>
    <row r="1005" spans="1:5" x14ac:dyDescent="0.2">
      <c r="A1005" s="27" t="s">
        <v>66</v>
      </c>
      <c r="B1005" s="28" t="s">
        <v>63</v>
      </c>
      <c r="C1005" s="28" t="s">
        <v>101</v>
      </c>
      <c r="D1005" s="28">
        <v>6.4857774039845925E-2</v>
      </c>
      <c r="E1005" s="28">
        <v>0.02</v>
      </c>
    </row>
    <row r="1006" spans="1:5" x14ac:dyDescent="0.2">
      <c r="A1006" s="27" t="s">
        <v>70</v>
      </c>
      <c r="B1006" s="28" t="s">
        <v>63</v>
      </c>
      <c r="C1006" s="28" t="s">
        <v>101</v>
      </c>
      <c r="D1006" s="28">
        <v>6.7886800064820993E-2</v>
      </c>
      <c r="E1006" s="28">
        <v>0.02</v>
      </c>
    </row>
    <row r="1007" spans="1:5" x14ac:dyDescent="0.2">
      <c r="A1007" s="27" t="s">
        <v>67</v>
      </c>
      <c r="B1007" s="28" t="s">
        <v>67</v>
      </c>
      <c r="C1007" s="28" t="s">
        <v>81</v>
      </c>
      <c r="D1007" s="28">
        <v>0.46435946901058389</v>
      </c>
      <c r="E1007" s="28">
        <v>0</v>
      </c>
    </row>
    <row r="1008" spans="1:5" x14ac:dyDescent="0.2">
      <c r="A1008" s="27" t="s">
        <v>67</v>
      </c>
      <c r="B1008" s="28" t="s">
        <v>68</v>
      </c>
      <c r="C1008" s="28" t="s">
        <v>81</v>
      </c>
      <c r="D1008" s="28">
        <v>0.28061791127561159</v>
      </c>
      <c r="E1008" s="28">
        <v>0</v>
      </c>
    </row>
    <row r="1009" spans="1:5" x14ac:dyDescent="0.2">
      <c r="A1009" s="27" t="s">
        <v>67</v>
      </c>
      <c r="B1009" s="28" t="s">
        <v>69</v>
      </c>
      <c r="C1009" s="28" t="s">
        <v>81</v>
      </c>
      <c r="D1009" s="28">
        <v>0.29844062967366863</v>
      </c>
      <c r="E1009" s="28">
        <v>0</v>
      </c>
    </row>
    <row r="1010" spans="1:5" x14ac:dyDescent="0.2">
      <c r="A1010" s="27" t="s">
        <v>67</v>
      </c>
      <c r="B1010" s="28" t="s">
        <v>20</v>
      </c>
      <c r="C1010" s="28" t="s">
        <v>81</v>
      </c>
      <c r="D1010" s="28">
        <v>0.31559251536508287</v>
      </c>
      <c r="E1010" s="28">
        <v>0</v>
      </c>
    </row>
    <row r="1011" spans="1:5" x14ac:dyDescent="0.2">
      <c r="A1011" s="27" t="s">
        <v>67</v>
      </c>
      <c r="B1011" s="28" t="s">
        <v>66</v>
      </c>
      <c r="C1011" s="28" t="s">
        <v>81</v>
      </c>
      <c r="D1011" s="28">
        <v>0.32565206674141117</v>
      </c>
      <c r="E1011" s="28">
        <v>0</v>
      </c>
    </row>
    <row r="1012" spans="1:5" x14ac:dyDescent="0.2">
      <c r="A1012" s="27" t="s">
        <v>67</v>
      </c>
      <c r="B1012" s="28" t="s">
        <v>70</v>
      </c>
      <c r="C1012" s="28" t="s">
        <v>81</v>
      </c>
      <c r="D1012" s="28">
        <v>0.41253657054708132</v>
      </c>
      <c r="E1012" s="28">
        <v>0</v>
      </c>
    </row>
    <row r="1013" spans="1:5" x14ac:dyDescent="0.2">
      <c r="A1013" s="27" t="s">
        <v>69</v>
      </c>
      <c r="B1013" s="28" t="s">
        <v>67</v>
      </c>
      <c r="C1013" s="28" t="s">
        <v>81</v>
      </c>
      <c r="D1013" s="28">
        <v>0.29844062967366863</v>
      </c>
      <c r="E1013" s="28">
        <v>0</v>
      </c>
    </row>
    <row r="1014" spans="1:5" x14ac:dyDescent="0.2">
      <c r="A1014" s="27" t="s">
        <v>69</v>
      </c>
      <c r="B1014" s="28" t="s">
        <v>70</v>
      </c>
      <c r="C1014" s="28" t="s">
        <v>81</v>
      </c>
      <c r="D1014" s="28">
        <v>0.25627517547351536</v>
      </c>
      <c r="E1014" s="28">
        <v>0.01</v>
      </c>
    </row>
    <row r="1015" spans="1:5" x14ac:dyDescent="0.2">
      <c r="A1015" s="27" t="s">
        <v>68</v>
      </c>
      <c r="B1015" s="28" t="s">
        <v>67</v>
      </c>
      <c r="C1015" s="28" t="s">
        <v>81</v>
      </c>
      <c r="D1015" s="28">
        <v>0.28061791127561159</v>
      </c>
      <c r="E1015" s="28">
        <v>0</v>
      </c>
    </row>
    <row r="1016" spans="1:5" x14ac:dyDescent="0.2">
      <c r="A1016" s="27" t="s">
        <v>20</v>
      </c>
      <c r="B1016" s="28" t="s">
        <v>67</v>
      </c>
      <c r="C1016" s="28" t="s">
        <v>81</v>
      </c>
      <c r="D1016" s="28">
        <v>0.31559251536508287</v>
      </c>
      <c r="E1016" s="28">
        <v>0</v>
      </c>
    </row>
    <row r="1017" spans="1:5" x14ac:dyDescent="0.2">
      <c r="A1017" s="27" t="s">
        <v>20</v>
      </c>
      <c r="B1017" s="28" t="s">
        <v>70</v>
      </c>
      <c r="C1017" s="28" t="s">
        <v>81</v>
      </c>
      <c r="D1017" s="28">
        <v>0.27194308469344669</v>
      </c>
      <c r="E1017" s="28">
        <v>0</v>
      </c>
    </row>
    <row r="1018" spans="1:5" x14ac:dyDescent="0.2">
      <c r="A1018" s="27" t="s">
        <v>66</v>
      </c>
      <c r="B1018" s="28" t="s">
        <v>67</v>
      </c>
      <c r="C1018" s="28" t="s">
        <v>81</v>
      </c>
      <c r="D1018" s="28">
        <v>0.32565206674141117</v>
      </c>
      <c r="E1018" s="28">
        <v>0</v>
      </c>
    </row>
    <row r="1019" spans="1:5" x14ac:dyDescent="0.2">
      <c r="A1019" s="27" t="s">
        <v>66</v>
      </c>
      <c r="B1019" s="28" t="s">
        <v>70</v>
      </c>
      <c r="C1019" s="28" t="s">
        <v>81</v>
      </c>
      <c r="D1019" s="28">
        <v>0.28118292135440703</v>
      </c>
      <c r="E1019" s="28">
        <v>0.01</v>
      </c>
    </row>
    <row r="1020" spans="1:5" x14ac:dyDescent="0.2">
      <c r="A1020" s="27" t="s">
        <v>70</v>
      </c>
      <c r="B1020" s="28" t="s">
        <v>67</v>
      </c>
      <c r="C1020" s="28" t="s">
        <v>81</v>
      </c>
      <c r="D1020" s="28">
        <v>0.41253657054708132</v>
      </c>
      <c r="E1020" s="28">
        <v>0</v>
      </c>
    </row>
    <row r="1021" spans="1:5" x14ac:dyDescent="0.2">
      <c r="A1021" s="27" t="s">
        <v>70</v>
      </c>
      <c r="B1021" s="28" t="s">
        <v>69</v>
      </c>
      <c r="C1021" s="28" t="s">
        <v>81</v>
      </c>
      <c r="D1021" s="28">
        <v>0.25627517547351536</v>
      </c>
      <c r="E1021" s="28">
        <v>0.01</v>
      </c>
    </row>
    <row r="1022" spans="1:5" x14ac:dyDescent="0.2">
      <c r="A1022" s="27" t="s">
        <v>70</v>
      </c>
      <c r="B1022" s="28" t="s">
        <v>20</v>
      </c>
      <c r="C1022" s="28" t="s">
        <v>81</v>
      </c>
      <c r="D1022" s="28">
        <v>0.27194308469344669</v>
      </c>
      <c r="E1022" s="28">
        <v>0</v>
      </c>
    </row>
    <row r="1023" spans="1:5" x14ac:dyDescent="0.2">
      <c r="A1023" s="27" t="s">
        <v>70</v>
      </c>
      <c r="B1023" s="28" t="s">
        <v>66</v>
      </c>
      <c r="C1023" s="28" t="s">
        <v>81</v>
      </c>
      <c r="D1023" s="28">
        <v>0.28118292135440703</v>
      </c>
      <c r="E1023" s="28">
        <v>0.01</v>
      </c>
    </row>
    <row r="1024" spans="1:5" x14ac:dyDescent="0.2">
      <c r="A1024" s="27" t="s">
        <v>70</v>
      </c>
      <c r="B1024" s="28" t="s">
        <v>70</v>
      </c>
      <c r="C1024" s="28" t="s">
        <v>81</v>
      </c>
      <c r="D1024" s="28">
        <v>0.36258223652703891</v>
      </c>
      <c r="E1024" s="28">
        <v>0</v>
      </c>
    </row>
    <row r="1025" spans="1:5" x14ac:dyDescent="0.2">
      <c r="A1025" s="27" t="s">
        <v>69</v>
      </c>
      <c r="B1025" s="28" t="s">
        <v>67</v>
      </c>
      <c r="C1025" s="28" t="s">
        <v>112</v>
      </c>
      <c r="D1025" s="28">
        <v>4.1853673312405984E-2</v>
      </c>
      <c r="E1025" s="28">
        <v>1.4999999999999999E-2</v>
      </c>
    </row>
    <row r="1026" spans="1:5" x14ac:dyDescent="0.2">
      <c r="A1026" s="27" t="s">
        <v>69</v>
      </c>
      <c r="B1026" s="28" t="s">
        <v>68</v>
      </c>
      <c r="C1026" s="28" t="s">
        <v>112</v>
      </c>
      <c r="D1026" s="28">
        <v>4.6111870833555689E-2</v>
      </c>
      <c r="E1026" s="28">
        <v>0</v>
      </c>
    </row>
    <row r="1027" spans="1:5" x14ac:dyDescent="0.2">
      <c r="A1027" s="27" t="s">
        <v>69</v>
      </c>
      <c r="B1027" s="28" t="s">
        <v>69</v>
      </c>
      <c r="C1027" s="28" t="s">
        <v>112</v>
      </c>
      <c r="D1027" s="28">
        <v>6.7951432828803324E-2</v>
      </c>
      <c r="E1027" s="28">
        <v>0</v>
      </c>
    </row>
    <row r="1028" spans="1:5" x14ac:dyDescent="0.2">
      <c r="A1028" s="27" t="s">
        <v>69</v>
      </c>
      <c r="B1028" s="28" t="s">
        <v>63</v>
      </c>
      <c r="C1028" s="28" t="s">
        <v>112</v>
      </c>
      <c r="D1028" s="28">
        <v>4.553779151803039E-2</v>
      </c>
      <c r="E1028" s="28">
        <v>3.3333333333333335E-3</v>
      </c>
    </row>
    <row r="1029" spans="1:5" x14ac:dyDescent="0.2">
      <c r="A1029" s="27" t="s">
        <v>69</v>
      </c>
      <c r="B1029" s="28" t="s">
        <v>64</v>
      </c>
      <c r="C1029" s="28" t="s">
        <v>112</v>
      </c>
      <c r="D1029" s="28">
        <v>3.0462720880254934E-2</v>
      </c>
      <c r="E1029" s="28">
        <v>1.4999999999999999E-2</v>
      </c>
    </row>
    <row r="1030" spans="1:5" x14ac:dyDescent="0.2">
      <c r="A1030" s="27" t="s">
        <v>69</v>
      </c>
      <c r="B1030" s="28" t="s">
        <v>20</v>
      </c>
      <c r="C1030" s="28" t="s">
        <v>112</v>
      </c>
      <c r="D1030" s="28">
        <v>2.9877808876032978E-2</v>
      </c>
      <c r="E1030" s="28">
        <v>0</v>
      </c>
    </row>
    <row r="1031" spans="1:5" x14ac:dyDescent="0.2">
      <c r="A1031" s="27" t="s">
        <v>69</v>
      </c>
      <c r="B1031" s="28" t="s">
        <v>66</v>
      </c>
      <c r="C1031" s="28" t="s">
        <v>112</v>
      </c>
      <c r="D1031" s="28">
        <v>2.7232753809092271E-2</v>
      </c>
      <c r="E1031" s="28">
        <v>0.01</v>
      </c>
    </row>
    <row r="1032" spans="1:5" x14ac:dyDescent="0.2">
      <c r="A1032" s="27" t="s">
        <v>69</v>
      </c>
      <c r="B1032" s="28" t="s">
        <v>70</v>
      </c>
      <c r="C1032" s="28" t="s">
        <v>112</v>
      </c>
      <c r="D1032" s="28">
        <v>2.7610892761340291E-2</v>
      </c>
      <c r="E1032" s="28">
        <v>1.4999999999999999E-2</v>
      </c>
    </row>
    <row r="1033" spans="1:5" x14ac:dyDescent="0.2">
      <c r="A1033" s="27" t="s">
        <v>68</v>
      </c>
      <c r="B1033" s="28" t="s">
        <v>67</v>
      </c>
      <c r="C1033" s="28" t="s">
        <v>112</v>
      </c>
      <c r="D1033" s="28">
        <v>2.5257542026946633E-2</v>
      </c>
      <c r="E1033" s="28">
        <v>0.01</v>
      </c>
    </row>
    <row r="1034" spans="1:5" x14ac:dyDescent="0.2">
      <c r="A1034" s="27" t="s">
        <v>68</v>
      </c>
      <c r="B1034" s="28" t="s">
        <v>68</v>
      </c>
      <c r="C1034" s="28" t="s">
        <v>112</v>
      </c>
      <c r="D1034" s="28">
        <v>2.7901874356943926E-2</v>
      </c>
      <c r="E1034" s="28">
        <v>0</v>
      </c>
    </row>
    <row r="1035" spans="1:5" x14ac:dyDescent="0.2">
      <c r="A1035" s="27" t="s">
        <v>68</v>
      </c>
      <c r="B1035" s="28" t="s">
        <v>69</v>
      </c>
      <c r="C1035" s="28" t="s">
        <v>112</v>
      </c>
      <c r="D1035" s="28">
        <v>4.5583582057743918E-2</v>
      </c>
      <c r="E1035" s="28">
        <v>0</v>
      </c>
    </row>
    <row r="1036" spans="1:5" x14ac:dyDescent="0.2">
      <c r="A1036" s="27" t="s">
        <v>68</v>
      </c>
      <c r="B1036" s="28" t="s">
        <v>63</v>
      </c>
      <c r="C1036" s="28" t="s">
        <v>112</v>
      </c>
      <c r="D1036" s="28">
        <v>2.8230971720190828E-2</v>
      </c>
      <c r="E1036" s="28">
        <v>0.01</v>
      </c>
    </row>
    <row r="1037" spans="1:5" x14ac:dyDescent="0.2">
      <c r="A1037" s="27" t="s">
        <v>68</v>
      </c>
      <c r="B1037" s="28" t="s">
        <v>20</v>
      </c>
      <c r="C1037" s="28" t="s">
        <v>112</v>
      </c>
      <c r="D1037" s="28">
        <v>3.8272784665187133E-3</v>
      </c>
      <c r="E1037" s="28">
        <v>0</v>
      </c>
    </row>
    <row r="1038" spans="1:5" x14ac:dyDescent="0.2">
      <c r="A1038" s="27" t="s">
        <v>68</v>
      </c>
      <c r="B1038" s="28" t="s">
        <v>66</v>
      </c>
      <c r="C1038" s="28" t="s">
        <v>112</v>
      </c>
      <c r="D1038" s="28">
        <v>3.6438096049779003E-3</v>
      </c>
      <c r="E1038" s="28">
        <v>0</v>
      </c>
    </row>
    <row r="1039" spans="1:5" x14ac:dyDescent="0.2">
      <c r="A1039" s="27" t="s">
        <v>68</v>
      </c>
      <c r="B1039" s="28" t="s">
        <v>70</v>
      </c>
      <c r="C1039" s="28" t="s">
        <v>112</v>
      </c>
      <c r="D1039" s="28">
        <v>3.9755160173010036E-3</v>
      </c>
      <c r="E1039" s="28">
        <v>0</v>
      </c>
    </row>
    <row r="1040" spans="1:5" x14ac:dyDescent="0.2">
      <c r="A1040" s="27" t="s">
        <v>63</v>
      </c>
      <c r="B1040" s="28" t="s">
        <v>69</v>
      </c>
      <c r="C1040" s="28" t="s">
        <v>112</v>
      </c>
      <c r="D1040" s="28">
        <v>3.2385139604449312E-3</v>
      </c>
      <c r="E1040" s="28">
        <v>0</v>
      </c>
    </row>
    <row r="1041" spans="1:5" x14ac:dyDescent="0.2">
      <c r="A1041" s="27" t="s">
        <v>64</v>
      </c>
      <c r="B1041" s="28" t="s">
        <v>69</v>
      </c>
      <c r="C1041" s="28" t="s">
        <v>112</v>
      </c>
      <c r="D1041" s="28">
        <v>3.8584071711734703E-3</v>
      </c>
      <c r="E1041" s="28">
        <v>0.02</v>
      </c>
    </row>
    <row r="1042" spans="1:5" x14ac:dyDescent="0.2">
      <c r="A1042" s="27" t="s">
        <v>67</v>
      </c>
      <c r="B1042" s="28" t="s">
        <v>67</v>
      </c>
      <c r="C1042" s="28" t="s">
        <v>83</v>
      </c>
      <c r="D1042" s="28">
        <v>1.1286720623325622E-2</v>
      </c>
      <c r="E1042" s="28">
        <v>0</v>
      </c>
    </row>
    <row r="1043" spans="1:5" x14ac:dyDescent="0.2">
      <c r="A1043" s="27" t="s">
        <v>67</v>
      </c>
      <c r="B1043" s="28" t="s">
        <v>63</v>
      </c>
      <c r="C1043" s="28" t="s">
        <v>83</v>
      </c>
      <c r="D1043" s="28">
        <v>8.5431114279476122E-3</v>
      </c>
      <c r="E1043" s="28">
        <v>0.04</v>
      </c>
    </row>
    <row r="1044" spans="1:5" x14ac:dyDescent="0.2">
      <c r="A1044" s="27" t="s">
        <v>67</v>
      </c>
      <c r="B1044" s="28" t="s">
        <v>66</v>
      </c>
      <c r="C1044" s="28" t="s">
        <v>83</v>
      </c>
      <c r="D1044" s="28">
        <v>1.2726099397753212E-2</v>
      </c>
      <c r="E1044" s="28">
        <v>0</v>
      </c>
    </row>
    <row r="1045" spans="1:5" x14ac:dyDescent="0.2">
      <c r="A1045" s="27" t="s">
        <v>69</v>
      </c>
      <c r="B1045" s="28" t="s">
        <v>67</v>
      </c>
      <c r="C1045" s="28" t="s">
        <v>83</v>
      </c>
      <c r="D1045" s="28">
        <v>1.1129115929982333E-2</v>
      </c>
      <c r="E1045" s="28">
        <v>0</v>
      </c>
    </row>
    <row r="1046" spans="1:5" x14ac:dyDescent="0.2">
      <c r="A1046" s="27" t="s">
        <v>69</v>
      </c>
      <c r="B1046" s="28" t="s">
        <v>63</v>
      </c>
      <c r="C1046" s="28" t="s">
        <v>83</v>
      </c>
      <c r="D1046" s="28">
        <v>8.4234913498866543E-3</v>
      </c>
      <c r="E1046" s="28">
        <v>0.02</v>
      </c>
    </row>
    <row r="1047" spans="1:5" x14ac:dyDescent="0.2">
      <c r="A1047" s="27" t="s">
        <v>69</v>
      </c>
      <c r="B1047" s="28" t="s">
        <v>66</v>
      </c>
      <c r="C1047" s="28" t="s">
        <v>83</v>
      </c>
      <c r="D1047" s="28">
        <v>1.254865070684979E-2</v>
      </c>
      <c r="E1047" s="28">
        <v>0</v>
      </c>
    </row>
    <row r="1048" spans="1:5" x14ac:dyDescent="0.2">
      <c r="A1048" s="27" t="s">
        <v>63</v>
      </c>
      <c r="B1048" s="28" t="s">
        <v>67</v>
      </c>
      <c r="C1048" s="28" t="s">
        <v>83</v>
      </c>
      <c r="D1048" s="28">
        <v>1.4742476374518799E-2</v>
      </c>
      <c r="E1048" s="28">
        <v>0</v>
      </c>
    </row>
    <row r="1049" spans="1:5" x14ac:dyDescent="0.2">
      <c r="A1049" s="27" t="s">
        <v>63</v>
      </c>
      <c r="B1049" s="28" t="s">
        <v>63</v>
      </c>
      <c r="C1049" s="28" t="s">
        <v>83</v>
      </c>
      <c r="D1049" s="28">
        <v>1.1168320804044079E-2</v>
      </c>
      <c r="E1049" s="28">
        <v>0</v>
      </c>
    </row>
    <row r="1050" spans="1:5" x14ac:dyDescent="0.2">
      <c r="A1050" s="27" t="s">
        <v>63</v>
      </c>
      <c r="B1050" s="28" t="s">
        <v>66</v>
      </c>
      <c r="C1050" s="28" t="s">
        <v>83</v>
      </c>
      <c r="D1050" s="28">
        <v>1.6615156552369899E-2</v>
      </c>
      <c r="E1050" s="28">
        <v>0</v>
      </c>
    </row>
    <row r="1051" spans="1:5" x14ac:dyDescent="0.2">
      <c r="A1051" s="27" t="s">
        <v>67</v>
      </c>
      <c r="B1051" s="28" t="s">
        <v>67</v>
      </c>
      <c r="C1051" s="28" t="s">
        <v>82</v>
      </c>
      <c r="D1051" s="28">
        <v>1.9264380755382124</v>
      </c>
      <c r="E1051" s="28">
        <v>0</v>
      </c>
    </row>
    <row r="1052" spans="1:5" x14ac:dyDescent="0.2">
      <c r="A1052" s="27" t="s">
        <v>67</v>
      </c>
      <c r="B1052" s="28" t="s">
        <v>68</v>
      </c>
      <c r="C1052" s="28" t="s">
        <v>82</v>
      </c>
      <c r="D1052" s="28">
        <v>1.0111747477876092</v>
      </c>
      <c r="E1052" s="28">
        <v>0</v>
      </c>
    </row>
    <row r="1053" spans="1:5" x14ac:dyDescent="0.2">
      <c r="A1053" s="27" t="s">
        <v>67</v>
      </c>
      <c r="B1053" s="28" t="s">
        <v>69</v>
      </c>
      <c r="C1053" s="28" t="s">
        <v>82</v>
      </c>
      <c r="D1053" s="28">
        <v>1.0584124376506454</v>
      </c>
      <c r="E1053" s="28">
        <v>0</v>
      </c>
    </row>
    <row r="1054" spans="1:5" x14ac:dyDescent="0.2">
      <c r="A1054" s="27" t="s">
        <v>67</v>
      </c>
      <c r="B1054" s="28" t="s">
        <v>63</v>
      </c>
      <c r="C1054" s="28" t="s">
        <v>82</v>
      </c>
      <c r="D1054" s="28">
        <v>1.0796355935830735</v>
      </c>
      <c r="E1054" s="28">
        <v>0</v>
      </c>
    </row>
    <row r="1055" spans="1:5" x14ac:dyDescent="0.2">
      <c r="A1055" s="27" t="s">
        <v>67</v>
      </c>
      <c r="B1055" s="28" t="s">
        <v>64</v>
      </c>
      <c r="C1055" s="28" t="s">
        <v>82</v>
      </c>
      <c r="D1055" s="28">
        <v>2.1758185793145137</v>
      </c>
      <c r="E1055" s="28">
        <v>1.8181818181818182E-3</v>
      </c>
    </row>
    <row r="1056" spans="1:5" x14ac:dyDescent="0.2">
      <c r="A1056" s="27" t="s">
        <v>67</v>
      </c>
      <c r="B1056" s="28" t="s">
        <v>20</v>
      </c>
      <c r="C1056" s="28" t="s">
        <v>82</v>
      </c>
      <c r="D1056" s="28">
        <v>1.0115221608884151</v>
      </c>
      <c r="E1056" s="28">
        <v>0</v>
      </c>
    </row>
    <row r="1057" spans="1:5" x14ac:dyDescent="0.2">
      <c r="A1057" s="27" t="s">
        <v>67</v>
      </c>
      <c r="B1057" s="28" t="s">
        <v>66</v>
      </c>
      <c r="C1057" s="28" t="s">
        <v>82</v>
      </c>
      <c r="D1057" s="28">
        <v>1.6205016985893033</v>
      </c>
      <c r="E1057" s="28">
        <v>0</v>
      </c>
    </row>
    <row r="1058" spans="1:5" x14ac:dyDescent="0.2">
      <c r="A1058" s="27" t="s">
        <v>67</v>
      </c>
      <c r="B1058" s="28" t="s">
        <v>70</v>
      </c>
      <c r="C1058" s="28" t="s">
        <v>82</v>
      </c>
      <c r="D1058" s="28">
        <v>1.0811049235473178</v>
      </c>
      <c r="E1058" s="28">
        <v>5.0000000000000001E-3</v>
      </c>
    </row>
    <row r="1059" spans="1:5" x14ac:dyDescent="0.2">
      <c r="A1059" s="27" t="s">
        <v>69</v>
      </c>
      <c r="B1059" s="28" t="s">
        <v>67</v>
      </c>
      <c r="C1059" s="28" t="s">
        <v>82</v>
      </c>
      <c r="D1059" s="28">
        <v>0.96118171242192352</v>
      </c>
      <c r="E1059" s="28">
        <v>0</v>
      </c>
    </row>
    <row r="1060" spans="1:5" x14ac:dyDescent="0.2">
      <c r="A1060" s="27" t="s">
        <v>69</v>
      </c>
      <c r="B1060" s="28" t="s">
        <v>68</v>
      </c>
      <c r="C1060" s="28" t="s">
        <v>82</v>
      </c>
      <c r="D1060" s="28">
        <v>0.33401633119939567</v>
      </c>
      <c r="E1060" s="28">
        <v>0</v>
      </c>
    </row>
    <row r="1061" spans="1:5" x14ac:dyDescent="0.2">
      <c r="A1061" s="27" t="s">
        <v>69</v>
      </c>
      <c r="B1061" s="28" t="s">
        <v>69</v>
      </c>
      <c r="C1061" s="28" t="s">
        <v>82</v>
      </c>
      <c r="D1061" s="28">
        <v>0.52821217737060699</v>
      </c>
      <c r="E1061" s="28">
        <v>5.0000000000000001E-3</v>
      </c>
    </row>
    <row r="1062" spans="1:5" x14ac:dyDescent="0.2">
      <c r="A1062" s="27" t="s">
        <v>69</v>
      </c>
      <c r="B1062" s="28" t="s">
        <v>63</v>
      </c>
      <c r="C1062" s="28" t="s">
        <v>82</v>
      </c>
      <c r="D1062" s="28">
        <v>0.39471025159316719</v>
      </c>
      <c r="E1062" s="28">
        <v>0</v>
      </c>
    </row>
    <row r="1063" spans="1:5" x14ac:dyDescent="0.2">
      <c r="A1063" s="27" t="s">
        <v>69</v>
      </c>
      <c r="B1063" s="28" t="s">
        <v>64</v>
      </c>
      <c r="C1063" s="28" t="s">
        <v>82</v>
      </c>
      <c r="D1063" s="28">
        <v>1.1898972567591273</v>
      </c>
      <c r="E1063" s="28">
        <v>2.2222222222222222E-3</v>
      </c>
    </row>
    <row r="1064" spans="1:5" x14ac:dyDescent="0.2">
      <c r="A1064" s="27" t="s">
        <v>69</v>
      </c>
      <c r="B1064" s="28" t="s">
        <v>20</v>
      </c>
      <c r="C1064" s="28" t="s">
        <v>82</v>
      </c>
      <c r="D1064" s="28">
        <v>0.33413186850730625</v>
      </c>
      <c r="E1064" s="28">
        <v>0</v>
      </c>
    </row>
    <row r="1065" spans="1:5" x14ac:dyDescent="0.2">
      <c r="A1065" s="27" t="s">
        <v>69</v>
      </c>
      <c r="B1065" s="28" t="s">
        <v>66</v>
      </c>
      <c r="C1065" s="28" t="s">
        <v>82</v>
      </c>
      <c r="D1065" s="28">
        <v>0.74129863455771738</v>
      </c>
      <c r="E1065" s="28">
        <v>0</v>
      </c>
    </row>
    <row r="1066" spans="1:5" x14ac:dyDescent="0.2">
      <c r="A1066" s="27" t="s">
        <v>69</v>
      </c>
      <c r="B1066" s="28" t="s">
        <v>70</v>
      </c>
      <c r="C1066" s="28" t="s">
        <v>82</v>
      </c>
      <c r="D1066" s="28">
        <v>0.35641801726803557</v>
      </c>
      <c r="E1066" s="28">
        <v>5.0000000000000001E-3</v>
      </c>
    </row>
    <row r="1067" spans="1:5" x14ac:dyDescent="0.2">
      <c r="A1067" s="27" t="s">
        <v>68</v>
      </c>
      <c r="B1067" s="28" t="s">
        <v>67</v>
      </c>
      <c r="C1067" s="28" t="s">
        <v>82</v>
      </c>
      <c r="D1067" s="28">
        <v>0.71708164770639138</v>
      </c>
      <c r="E1067" s="28">
        <v>0</v>
      </c>
    </row>
    <row r="1068" spans="1:5" x14ac:dyDescent="0.2">
      <c r="A1068" s="27" t="s">
        <v>68</v>
      </c>
      <c r="B1068" s="28" t="s">
        <v>68</v>
      </c>
      <c r="C1068" s="28" t="s">
        <v>82</v>
      </c>
      <c r="D1068" s="28">
        <v>0.24213627639233365</v>
      </c>
      <c r="E1068" s="28">
        <v>0</v>
      </c>
    </row>
    <row r="1069" spans="1:5" x14ac:dyDescent="0.2">
      <c r="A1069" s="27" t="s">
        <v>68</v>
      </c>
      <c r="B1069" s="28" t="s">
        <v>69</v>
      </c>
      <c r="C1069" s="28" t="s">
        <v>82</v>
      </c>
      <c r="D1069" s="28">
        <v>0.64748958697970127</v>
      </c>
      <c r="E1069" s="28">
        <v>1.3333333333333334E-2</v>
      </c>
    </row>
    <row r="1070" spans="1:5" x14ac:dyDescent="0.2">
      <c r="A1070" s="27" t="s">
        <v>68</v>
      </c>
      <c r="B1070" s="28" t="s">
        <v>63</v>
      </c>
      <c r="C1070" s="28" t="s">
        <v>82</v>
      </c>
      <c r="D1070" s="28">
        <v>0.28925895164318921</v>
      </c>
      <c r="E1070" s="28">
        <v>0</v>
      </c>
    </row>
    <row r="1071" spans="1:5" x14ac:dyDescent="0.2">
      <c r="A1071" s="27" t="s">
        <v>68</v>
      </c>
      <c r="B1071" s="28" t="s">
        <v>64</v>
      </c>
      <c r="C1071" s="28" t="s">
        <v>82</v>
      </c>
      <c r="D1071" s="28">
        <v>0.73894864502157687</v>
      </c>
      <c r="E1071" s="28">
        <v>3.7499999999999999E-3</v>
      </c>
    </row>
    <row r="1072" spans="1:5" x14ac:dyDescent="0.2">
      <c r="A1072" s="27" t="s">
        <v>68</v>
      </c>
      <c r="B1072" s="28" t="s">
        <v>20</v>
      </c>
      <c r="C1072" s="28" t="s">
        <v>82</v>
      </c>
      <c r="D1072" s="28">
        <v>0.24223159170292247</v>
      </c>
      <c r="E1072" s="28">
        <v>0</v>
      </c>
    </row>
    <row r="1073" spans="1:5" x14ac:dyDescent="0.2">
      <c r="A1073" s="27" t="s">
        <v>68</v>
      </c>
      <c r="B1073" s="28" t="s">
        <v>66</v>
      </c>
      <c r="C1073" s="28" t="s">
        <v>82</v>
      </c>
      <c r="D1073" s="28">
        <v>0.54723750157371343</v>
      </c>
      <c r="E1073" s="28">
        <v>0</v>
      </c>
    </row>
    <row r="1074" spans="1:5" x14ac:dyDescent="0.2">
      <c r="A1074" s="27" t="s">
        <v>63</v>
      </c>
      <c r="B1074" s="28" t="s">
        <v>67</v>
      </c>
      <c r="C1074" s="28" t="s">
        <v>82</v>
      </c>
      <c r="D1074" s="28">
        <v>1.1767410467972692</v>
      </c>
      <c r="E1074" s="28">
        <v>0</v>
      </c>
    </row>
    <row r="1075" spans="1:5" x14ac:dyDescent="0.2">
      <c r="A1075" s="27" t="s">
        <v>63</v>
      </c>
      <c r="B1075" s="28" t="s">
        <v>68</v>
      </c>
      <c r="C1075" s="28" t="s">
        <v>82</v>
      </c>
      <c r="D1075" s="28">
        <v>0.54918012921065729</v>
      </c>
      <c r="E1075" s="28">
        <v>0</v>
      </c>
    </row>
    <row r="1076" spans="1:5" x14ac:dyDescent="0.2">
      <c r="A1076" s="27" t="s">
        <v>63</v>
      </c>
      <c r="B1076" s="28" t="s">
        <v>69</v>
      </c>
      <c r="C1076" s="28" t="s">
        <v>82</v>
      </c>
      <c r="D1076" s="28">
        <v>0.5773950752579613</v>
      </c>
      <c r="E1076" s="28">
        <v>0</v>
      </c>
    </row>
    <row r="1077" spans="1:5" x14ac:dyDescent="0.2">
      <c r="A1077" s="27" t="s">
        <v>63</v>
      </c>
      <c r="B1077" s="28" t="s">
        <v>63</v>
      </c>
      <c r="C1077" s="28" t="s">
        <v>82</v>
      </c>
      <c r="D1077" s="28">
        <v>0.59483967108796709</v>
      </c>
      <c r="E1077" s="28">
        <v>5.0000000000000001E-3</v>
      </c>
    </row>
    <row r="1078" spans="1:5" x14ac:dyDescent="0.2">
      <c r="A1078" s="27" t="s">
        <v>63</v>
      </c>
      <c r="B1078" s="28" t="s">
        <v>64</v>
      </c>
      <c r="C1078" s="28" t="s">
        <v>82</v>
      </c>
      <c r="D1078" s="28">
        <v>1.1534907630519771</v>
      </c>
      <c r="E1078" s="28">
        <v>3.3333333333333335E-3</v>
      </c>
    </row>
    <row r="1079" spans="1:5" x14ac:dyDescent="0.2">
      <c r="A1079" s="27" t="s">
        <v>63</v>
      </c>
      <c r="B1079" s="28" t="s">
        <v>20</v>
      </c>
      <c r="C1079" s="28" t="s">
        <v>82</v>
      </c>
      <c r="D1079" s="28">
        <v>0.54938672951652168</v>
      </c>
      <c r="E1079" s="28">
        <v>0</v>
      </c>
    </row>
    <row r="1080" spans="1:5" x14ac:dyDescent="0.2">
      <c r="A1080" s="27" t="s">
        <v>63</v>
      </c>
      <c r="B1080" s="28" t="s">
        <v>66</v>
      </c>
      <c r="C1080" s="28" t="s">
        <v>82</v>
      </c>
      <c r="D1080" s="28">
        <v>0.95454574373725964</v>
      </c>
      <c r="E1080" s="28">
        <v>0</v>
      </c>
    </row>
    <row r="1081" spans="1:5" x14ac:dyDescent="0.2">
      <c r="A1081" s="27" t="s">
        <v>63</v>
      </c>
      <c r="B1081" s="28" t="s">
        <v>70</v>
      </c>
      <c r="C1081" s="28" t="s">
        <v>82</v>
      </c>
      <c r="D1081" s="28">
        <v>0.30665545766404123</v>
      </c>
      <c r="E1081" s="28">
        <v>3.5000000000000003E-2</v>
      </c>
    </row>
    <row r="1082" spans="1:5" x14ac:dyDescent="0.2">
      <c r="A1082" s="27" t="s">
        <v>64</v>
      </c>
      <c r="B1082" s="28" t="s">
        <v>67</v>
      </c>
      <c r="C1082" s="28" t="s">
        <v>82</v>
      </c>
      <c r="D1082" s="28">
        <v>0.83983066276534457</v>
      </c>
      <c r="E1082" s="28">
        <v>0</v>
      </c>
    </row>
    <row r="1083" spans="1:5" x14ac:dyDescent="0.2">
      <c r="A1083" s="27" t="s">
        <v>64</v>
      </c>
      <c r="B1083" s="28" t="s">
        <v>68</v>
      </c>
      <c r="C1083" s="28" t="s">
        <v>82</v>
      </c>
      <c r="D1083" s="28">
        <v>0.33775999580062854</v>
      </c>
      <c r="E1083" s="28">
        <v>0</v>
      </c>
    </row>
    <row r="1084" spans="1:5" x14ac:dyDescent="0.2">
      <c r="A1084" s="27" t="s">
        <v>64</v>
      </c>
      <c r="B1084" s="28" t="s">
        <v>69</v>
      </c>
      <c r="C1084" s="28" t="s">
        <v>82</v>
      </c>
      <c r="D1084" s="28">
        <v>0.3535562877719195</v>
      </c>
      <c r="E1084" s="28">
        <v>0</v>
      </c>
    </row>
    <row r="1085" spans="1:5" x14ac:dyDescent="0.2">
      <c r="A1085" s="27" t="s">
        <v>64</v>
      </c>
      <c r="B1085" s="28" t="s">
        <v>63</v>
      </c>
      <c r="C1085" s="28" t="s">
        <v>82</v>
      </c>
      <c r="D1085" s="28">
        <v>0.38826244578351121</v>
      </c>
      <c r="E1085" s="28">
        <v>0</v>
      </c>
    </row>
    <row r="1086" spans="1:5" x14ac:dyDescent="0.2">
      <c r="A1086" s="27" t="s">
        <v>64</v>
      </c>
      <c r="B1086" s="28" t="s">
        <v>64</v>
      </c>
      <c r="C1086" s="28" t="s">
        <v>82</v>
      </c>
      <c r="D1086" s="28">
        <v>1.0699054894057591</v>
      </c>
      <c r="E1086" s="28">
        <v>3.7499999999999999E-3</v>
      </c>
    </row>
    <row r="1087" spans="1:5" x14ac:dyDescent="0.2">
      <c r="A1087" s="27" t="s">
        <v>64</v>
      </c>
      <c r="B1087" s="28" t="s">
        <v>20</v>
      </c>
      <c r="C1087" s="28" t="s">
        <v>82</v>
      </c>
      <c r="D1087" s="28">
        <v>0.33787617108411205</v>
      </c>
      <c r="E1087" s="28">
        <v>0</v>
      </c>
    </row>
    <row r="1088" spans="1:5" x14ac:dyDescent="0.2">
      <c r="A1088" s="27" t="s">
        <v>64</v>
      </c>
      <c r="B1088" s="28" t="s">
        <v>66</v>
      </c>
      <c r="C1088" s="28" t="s">
        <v>82</v>
      </c>
      <c r="D1088" s="28">
        <v>0.66575439168680028</v>
      </c>
      <c r="E1088" s="28">
        <v>0</v>
      </c>
    </row>
    <row r="1089" spans="1:5" x14ac:dyDescent="0.2">
      <c r="A1089" s="27" t="s">
        <v>64</v>
      </c>
      <c r="B1089" s="28" t="s">
        <v>70</v>
      </c>
      <c r="C1089" s="28" t="s">
        <v>82</v>
      </c>
      <c r="D1089" s="28">
        <v>0.36095520351469862</v>
      </c>
      <c r="E1089" s="28">
        <v>0</v>
      </c>
    </row>
    <row r="1090" spans="1:5" x14ac:dyDescent="0.2">
      <c r="A1090" s="27" t="s">
        <v>20</v>
      </c>
      <c r="B1090" s="28" t="s">
        <v>67</v>
      </c>
      <c r="C1090" s="28" t="s">
        <v>82</v>
      </c>
      <c r="D1090" s="28">
        <v>0.27928581643416217</v>
      </c>
      <c r="E1090" s="28">
        <v>0.01</v>
      </c>
    </row>
    <row r="1091" spans="1:5" x14ac:dyDescent="0.2">
      <c r="A1091" s="27" t="s">
        <v>20</v>
      </c>
      <c r="B1091" s="28" t="s">
        <v>63</v>
      </c>
      <c r="C1091" s="28" t="s">
        <v>82</v>
      </c>
      <c r="D1091" s="28">
        <v>3.6253993677874886E-2</v>
      </c>
      <c r="E1091" s="28">
        <v>0</v>
      </c>
    </row>
    <row r="1092" spans="1:5" x14ac:dyDescent="0.2">
      <c r="A1092" s="27" t="s">
        <v>20</v>
      </c>
      <c r="B1092" s="28" t="s">
        <v>64</v>
      </c>
      <c r="C1092" s="28" t="s">
        <v>82</v>
      </c>
      <c r="D1092" s="28">
        <v>0.45877259165107431</v>
      </c>
      <c r="E1092" s="28">
        <v>5.7142857142857143E-3</v>
      </c>
    </row>
    <row r="1093" spans="1:5" x14ac:dyDescent="0.2">
      <c r="A1093" s="27" t="s">
        <v>20</v>
      </c>
      <c r="B1093" s="28" t="s">
        <v>66</v>
      </c>
      <c r="C1093" s="28" t="s">
        <v>82</v>
      </c>
      <c r="D1093" s="28">
        <v>0.17569465071693841</v>
      </c>
      <c r="E1093" s="28">
        <v>1.3333333333333334E-2</v>
      </c>
    </row>
    <row r="1094" spans="1:5" x14ac:dyDescent="0.2">
      <c r="A1094" s="27" t="s">
        <v>66</v>
      </c>
      <c r="B1094" s="28" t="s">
        <v>67</v>
      </c>
      <c r="C1094" s="28" t="s">
        <v>82</v>
      </c>
      <c r="D1094" s="28">
        <v>0.58440550072363295</v>
      </c>
      <c r="E1094" s="28">
        <v>6.6666666666666671E-3</v>
      </c>
    </row>
    <row r="1095" spans="1:5" x14ac:dyDescent="0.2">
      <c r="A1095" s="27" t="s">
        <v>66</v>
      </c>
      <c r="B1095" s="28" t="s">
        <v>68</v>
      </c>
      <c r="C1095" s="28" t="s">
        <v>82</v>
      </c>
      <c r="D1095" s="28">
        <v>0.28742355170207301</v>
      </c>
      <c r="E1095" s="28">
        <v>0</v>
      </c>
    </row>
    <row r="1096" spans="1:5" x14ac:dyDescent="0.2">
      <c r="A1096" s="27" t="s">
        <v>66</v>
      </c>
      <c r="B1096" s="28" t="s">
        <v>69</v>
      </c>
      <c r="C1096" s="28" t="s">
        <v>82</v>
      </c>
      <c r="D1096" s="28">
        <v>0.30193904910841274</v>
      </c>
      <c r="E1096" s="28">
        <v>0</v>
      </c>
    </row>
    <row r="1097" spans="1:5" x14ac:dyDescent="0.2">
      <c r="A1097" s="27" t="s">
        <v>66</v>
      </c>
      <c r="B1097" s="28" t="s">
        <v>63</v>
      </c>
      <c r="C1097" s="28" t="s">
        <v>82</v>
      </c>
      <c r="D1097" s="28">
        <v>0.31701506201401364</v>
      </c>
      <c r="E1097" s="28">
        <v>0</v>
      </c>
    </row>
    <row r="1098" spans="1:5" x14ac:dyDescent="0.2">
      <c r="A1098" s="27" t="s">
        <v>66</v>
      </c>
      <c r="B1098" s="28" t="s">
        <v>64</v>
      </c>
      <c r="C1098" s="28" t="s">
        <v>82</v>
      </c>
      <c r="D1098" s="28">
        <v>0.7970135186551276</v>
      </c>
      <c r="E1098" s="28">
        <v>0.01</v>
      </c>
    </row>
    <row r="1099" spans="1:5" x14ac:dyDescent="0.2">
      <c r="A1099" s="27" t="s">
        <v>66</v>
      </c>
      <c r="B1099" s="28" t="s">
        <v>20</v>
      </c>
      <c r="C1099" s="28" t="s">
        <v>82</v>
      </c>
      <c r="D1099" s="28">
        <v>0.28752993055149068</v>
      </c>
      <c r="E1099" s="28">
        <v>0</v>
      </c>
    </row>
    <row r="1100" spans="1:5" x14ac:dyDescent="0.2">
      <c r="A1100" s="27" t="s">
        <v>66</v>
      </c>
      <c r="B1100" s="28" t="s">
        <v>66</v>
      </c>
      <c r="C1100" s="28" t="s">
        <v>82</v>
      </c>
      <c r="D1100" s="28">
        <v>0.47987738162872723</v>
      </c>
      <c r="E1100" s="28">
        <v>3.3333333333333335E-3</v>
      </c>
    </row>
    <row r="1101" spans="1:5" x14ac:dyDescent="0.2">
      <c r="A1101" s="27" t="s">
        <v>66</v>
      </c>
      <c r="B1101" s="28" t="s">
        <v>70</v>
      </c>
      <c r="C1101" s="28" t="s">
        <v>82</v>
      </c>
      <c r="D1101" s="28">
        <v>0.3011692390692266</v>
      </c>
      <c r="E1101" s="28">
        <v>5.0000000000000001E-3</v>
      </c>
    </row>
    <row r="1102" spans="1:5" x14ac:dyDescent="0.2">
      <c r="A1102" s="27" t="s">
        <v>70</v>
      </c>
      <c r="B1102" s="28" t="s">
        <v>67</v>
      </c>
      <c r="C1102" s="28" t="s">
        <v>82</v>
      </c>
      <c r="D1102" s="28">
        <v>0.57809431914394538</v>
      </c>
      <c r="E1102" s="28">
        <v>1.4999999999999999E-2</v>
      </c>
    </row>
    <row r="1103" spans="1:5" x14ac:dyDescent="0.2">
      <c r="A1103" s="27" t="s">
        <v>70</v>
      </c>
      <c r="B1103" s="28" t="s">
        <v>68</v>
      </c>
      <c r="C1103" s="28" t="s">
        <v>82</v>
      </c>
      <c r="D1103" s="28">
        <v>0.22371598703931814</v>
      </c>
      <c r="E1103" s="28">
        <v>0</v>
      </c>
    </row>
    <row r="1104" spans="1:5" x14ac:dyDescent="0.2">
      <c r="A1104" s="27" t="s">
        <v>70</v>
      </c>
      <c r="B1104" s="28" t="s">
        <v>69</v>
      </c>
      <c r="C1104" s="28" t="s">
        <v>82</v>
      </c>
      <c r="D1104" s="28">
        <v>0.2360800469395819</v>
      </c>
      <c r="E1104" s="28">
        <v>0</v>
      </c>
    </row>
    <row r="1105" spans="1:5" x14ac:dyDescent="0.2">
      <c r="A1105" s="27" t="s">
        <v>70</v>
      </c>
      <c r="B1105" s="28" t="s">
        <v>63</v>
      </c>
      <c r="C1105" s="28" t="s">
        <v>82</v>
      </c>
      <c r="D1105" s="28">
        <v>4.8043876650036316E-2</v>
      </c>
      <c r="E1105" s="28">
        <v>0</v>
      </c>
    </row>
    <row r="1106" spans="1:5" x14ac:dyDescent="0.2">
      <c r="A1106" s="27" t="s">
        <v>70</v>
      </c>
      <c r="B1106" s="28" t="s">
        <v>64</v>
      </c>
      <c r="C1106" s="28" t="s">
        <v>82</v>
      </c>
      <c r="D1106" s="28">
        <v>0.58139253301955829</v>
      </c>
      <c r="E1106" s="28">
        <v>7.4999999999999997E-3</v>
      </c>
    </row>
    <row r="1107" spans="1:5" x14ac:dyDescent="0.2">
      <c r="A1107" s="27" t="s">
        <v>70</v>
      </c>
      <c r="B1107" s="28" t="s">
        <v>20</v>
      </c>
      <c r="C1107" s="28" t="s">
        <v>82</v>
      </c>
      <c r="D1107" s="28">
        <v>0.22380619264075929</v>
      </c>
      <c r="E1107" s="28">
        <v>0.02</v>
      </c>
    </row>
    <row r="1108" spans="1:5" x14ac:dyDescent="0.2">
      <c r="A1108" s="27" t="s">
        <v>70</v>
      </c>
      <c r="B1108" s="28" t="s">
        <v>66</v>
      </c>
      <c r="C1108" s="28" t="s">
        <v>82</v>
      </c>
      <c r="D1108" s="28">
        <v>0.42730059805311371</v>
      </c>
      <c r="E1108" s="28">
        <v>0</v>
      </c>
    </row>
    <row r="1109" spans="1:5" x14ac:dyDescent="0.2">
      <c r="A1109" s="27" t="s">
        <v>69</v>
      </c>
      <c r="B1109" s="28" t="s">
        <v>63</v>
      </c>
      <c r="C1109" s="28" t="s">
        <v>121</v>
      </c>
      <c r="D1109" s="28">
        <v>1.0057266240825754E-2</v>
      </c>
      <c r="E1109" s="28">
        <v>0</v>
      </c>
    </row>
    <row r="1110" spans="1:5" x14ac:dyDescent="0.2">
      <c r="A1110" s="27" t="s">
        <v>69</v>
      </c>
      <c r="B1110" s="28" t="s">
        <v>64</v>
      </c>
      <c r="C1110" s="28" t="s">
        <v>121</v>
      </c>
      <c r="D1110" s="28">
        <v>1.457206523817613E-2</v>
      </c>
      <c r="E1110" s="28">
        <v>0</v>
      </c>
    </row>
    <row r="1111" spans="1:5" x14ac:dyDescent="0.2">
      <c r="A1111" s="27" t="s">
        <v>63</v>
      </c>
      <c r="B1111" s="28" t="s">
        <v>63</v>
      </c>
      <c r="C1111" s="28" t="s">
        <v>121</v>
      </c>
      <c r="D1111" s="28">
        <v>9.5860687270521612E-3</v>
      </c>
      <c r="E1111" s="28">
        <v>0</v>
      </c>
    </row>
    <row r="1112" spans="1:5" x14ac:dyDescent="0.2">
      <c r="A1112" s="27" t="s">
        <v>63</v>
      </c>
      <c r="B1112" s="28" t="s">
        <v>64</v>
      </c>
      <c r="C1112" s="28" t="s">
        <v>121</v>
      </c>
      <c r="D1112" s="28">
        <v>1.3895582130378031E-2</v>
      </c>
      <c r="E1112" s="28">
        <v>0</v>
      </c>
    </row>
    <row r="1113" spans="1:5" x14ac:dyDescent="0.2">
      <c r="A1113" s="27" t="s">
        <v>64</v>
      </c>
      <c r="B1113" s="28" t="s">
        <v>63</v>
      </c>
      <c r="C1113" s="28" t="s">
        <v>121</v>
      </c>
      <c r="D1113" s="28">
        <v>2.4308049208591406E-2</v>
      </c>
      <c r="E1113" s="28">
        <v>0</v>
      </c>
    </row>
    <row r="1114" spans="1:5" x14ac:dyDescent="0.2">
      <c r="A1114" s="27" t="s">
        <v>64</v>
      </c>
      <c r="B1114" s="28" t="s">
        <v>64</v>
      </c>
      <c r="C1114" s="28" t="s">
        <v>121</v>
      </c>
      <c r="D1114" s="28">
        <v>3.4748277003960028E-2</v>
      </c>
      <c r="E1114" s="28">
        <v>0</v>
      </c>
    </row>
    <row r="1115" spans="1:5" x14ac:dyDescent="0.2">
      <c r="A1115" s="27" t="s">
        <v>67</v>
      </c>
      <c r="B1115" s="28" t="s">
        <v>64</v>
      </c>
      <c r="C1115" s="28" t="s">
        <v>108</v>
      </c>
      <c r="D1115" s="28">
        <v>2.4321866840159877E-2</v>
      </c>
      <c r="E1115" s="28">
        <v>0</v>
      </c>
    </row>
    <row r="1116" spans="1:5" x14ac:dyDescent="0.2">
      <c r="A1116" s="27" t="s">
        <v>69</v>
      </c>
      <c r="B1116" s="28" t="s">
        <v>64</v>
      </c>
      <c r="C1116" s="28" t="s">
        <v>108</v>
      </c>
      <c r="D1116" s="28">
        <v>2.4157025205823066E-2</v>
      </c>
      <c r="E1116" s="28">
        <v>0</v>
      </c>
    </row>
    <row r="1117" spans="1:5" x14ac:dyDescent="0.2">
      <c r="A1117" s="27" t="s">
        <v>68</v>
      </c>
      <c r="B1117" s="28" t="s">
        <v>64</v>
      </c>
      <c r="C1117" s="28" t="s">
        <v>108</v>
      </c>
      <c r="D1117" s="28">
        <v>1.9031202344063709E-2</v>
      </c>
      <c r="E1117" s="28">
        <v>0</v>
      </c>
    </row>
    <row r="1118" spans="1:5" x14ac:dyDescent="0.2">
      <c r="A1118" s="27" t="s">
        <v>63</v>
      </c>
      <c r="B1118" s="28" t="s">
        <v>64</v>
      </c>
      <c r="C1118" s="28" t="s">
        <v>108</v>
      </c>
      <c r="D1118" s="28">
        <v>2.4106746678467971E-2</v>
      </c>
      <c r="E1118" s="28">
        <v>0</v>
      </c>
    </row>
    <row r="1119" spans="1:5" x14ac:dyDescent="0.2">
      <c r="A1119" s="27" t="s">
        <v>64</v>
      </c>
      <c r="B1119" s="28" t="s">
        <v>64</v>
      </c>
      <c r="C1119" s="28" t="s">
        <v>108</v>
      </c>
      <c r="D1119" s="28">
        <v>2.1585791221230454E-2</v>
      </c>
      <c r="E1119" s="28">
        <v>0</v>
      </c>
    </row>
    <row r="1120" spans="1:5" x14ac:dyDescent="0.2">
      <c r="A1120" s="27" t="s">
        <v>20</v>
      </c>
      <c r="B1120" s="28" t="s">
        <v>64</v>
      </c>
      <c r="C1120" s="28" t="s">
        <v>108</v>
      </c>
      <c r="D1120" s="28">
        <v>2.177276509784187E-2</v>
      </c>
      <c r="E1120" s="28">
        <v>0</v>
      </c>
    </row>
    <row r="1121" spans="1:5" x14ac:dyDescent="0.2">
      <c r="A1121" s="27" t="s">
        <v>66</v>
      </c>
      <c r="B1121" s="28" t="s">
        <v>64</v>
      </c>
      <c r="C1121" s="28" t="s">
        <v>108</v>
      </c>
      <c r="D1121" s="28">
        <v>1.0021217046122311E-2</v>
      </c>
      <c r="E1121" s="28">
        <v>0</v>
      </c>
    </row>
    <row r="1122" spans="1:5" x14ac:dyDescent="0.2">
      <c r="A1122" s="27" t="s">
        <v>70</v>
      </c>
      <c r="B1122" s="28" t="s">
        <v>64</v>
      </c>
      <c r="C1122" s="28" t="s">
        <v>108</v>
      </c>
      <c r="D1122" s="28">
        <v>9.541576364030158E-3</v>
      </c>
      <c r="E1122" s="28">
        <v>0</v>
      </c>
    </row>
    <row r="1123" spans="1:5" x14ac:dyDescent="0.2">
      <c r="A1123" s="27" t="s">
        <v>67</v>
      </c>
      <c r="B1123" s="28" t="s">
        <v>67</v>
      </c>
      <c r="C1123" s="28" t="s">
        <v>84</v>
      </c>
      <c r="D1123" s="28">
        <v>4.4778565970112787</v>
      </c>
      <c r="E1123" s="28">
        <v>1.4999999999999999E-2</v>
      </c>
    </row>
    <row r="1124" spans="1:5" x14ac:dyDescent="0.2">
      <c r="A1124" s="27" t="s">
        <v>67</v>
      </c>
      <c r="B1124" s="28" t="s">
        <v>68</v>
      </c>
      <c r="C1124" s="28" t="s">
        <v>84</v>
      </c>
      <c r="D1124" s="28">
        <v>4.8502417498825592</v>
      </c>
      <c r="E1124" s="28">
        <v>0</v>
      </c>
    </row>
    <row r="1125" spans="1:5" x14ac:dyDescent="0.2">
      <c r="A1125" s="27" t="s">
        <v>67</v>
      </c>
      <c r="B1125" s="28" t="s">
        <v>69</v>
      </c>
      <c r="C1125" s="28" t="s">
        <v>84</v>
      </c>
      <c r="D1125" s="28">
        <v>4.9338895886654903</v>
      </c>
      <c r="E1125" s="28">
        <v>0</v>
      </c>
    </row>
    <row r="1126" spans="1:5" x14ac:dyDescent="0.2">
      <c r="A1126" s="27" t="s">
        <v>67</v>
      </c>
      <c r="B1126" s="28" t="s">
        <v>20</v>
      </c>
      <c r="C1126" s="28" t="s">
        <v>84</v>
      </c>
      <c r="D1126" s="28">
        <v>0.20710642081207836</v>
      </c>
      <c r="E1126" s="28">
        <v>0.01</v>
      </c>
    </row>
    <row r="1127" spans="1:5" x14ac:dyDescent="0.2">
      <c r="A1127" s="27" t="s">
        <v>69</v>
      </c>
      <c r="B1127" s="28" t="s">
        <v>67</v>
      </c>
      <c r="C1127" s="28" t="s">
        <v>84</v>
      </c>
      <c r="D1127" s="28">
        <v>4.9338895886654903</v>
      </c>
      <c r="E1127" s="28">
        <v>0</v>
      </c>
    </row>
    <row r="1128" spans="1:5" x14ac:dyDescent="0.2">
      <c r="A1128" s="27" t="s">
        <v>69</v>
      </c>
      <c r="B1128" s="28" t="s">
        <v>68</v>
      </c>
      <c r="C1128" s="28" t="s">
        <v>84</v>
      </c>
      <c r="D1128" s="28">
        <v>5.1025846890000484</v>
      </c>
      <c r="E1128" s="28">
        <v>0</v>
      </c>
    </row>
    <row r="1129" spans="1:5" x14ac:dyDescent="0.2">
      <c r="A1129" s="27" t="s">
        <v>69</v>
      </c>
      <c r="B1129" s="28" t="s">
        <v>69</v>
      </c>
      <c r="C1129" s="28" t="s">
        <v>84</v>
      </c>
      <c r="D1129" s="28">
        <v>5.1953249254048055</v>
      </c>
      <c r="E1129" s="28">
        <v>0</v>
      </c>
    </row>
    <row r="1130" spans="1:5" x14ac:dyDescent="0.2">
      <c r="A1130" s="27" t="s">
        <v>69</v>
      </c>
      <c r="B1130" s="28" t="s">
        <v>63</v>
      </c>
      <c r="C1130" s="28" t="s">
        <v>84</v>
      </c>
      <c r="D1130" s="28">
        <v>2.5866523591617681E-3</v>
      </c>
      <c r="E1130" s="28">
        <v>0</v>
      </c>
    </row>
    <row r="1131" spans="1:5" x14ac:dyDescent="0.2">
      <c r="A1131" s="27" t="s">
        <v>69</v>
      </c>
      <c r="B1131" s="28" t="s">
        <v>20</v>
      </c>
      <c r="C1131" s="28" t="s">
        <v>84</v>
      </c>
      <c r="D1131" s="28">
        <v>1.5380078716852064</v>
      </c>
      <c r="E1131" s="28">
        <v>3.125E-2</v>
      </c>
    </row>
    <row r="1132" spans="1:5" x14ac:dyDescent="0.2">
      <c r="A1132" s="27" t="s">
        <v>68</v>
      </c>
      <c r="B1132" s="28" t="s">
        <v>67</v>
      </c>
      <c r="C1132" s="28" t="s">
        <v>84</v>
      </c>
      <c r="D1132" s="28">
        <v>4.8502417498825592</v>
      </c>
      <c r="E1132" s="28">
        <v>0</v>
      </c>
    </row>
    <row r="1133" spans="1:5" x14ac:dyDescent="0.2">
      <c r="A1133" s="27" t="s">
        <v>68</v>
      </c>
      <c r="B1133" s="28" t="s">
        <v>68</v>
      </c>
      <c r="C1133" s="28" t="s">
        <v>84</v>
      </c>
      <c r="D1133" s="28">
        <v>5.0171851452449134</v>
      </c>
      <c r="E1133" s="28">
        <v>0</v>
      </c>
    </row>
    <row r="1134" spans="1:5" x14ac:dyDescent="0.2">
      <c r="A1134" s="27" t="s">
        <v>68</v>
      </c>
      <c r="B1134" s="28" t="s">
        <v>69</v>
      </c>
      <c r="C1134" s="28" t="s">
        <v>84</v>
      </c>
      <c r="D1134" s="28">
        <v>5.1025846890000484</v>
      </c>
      <c r="E1134" s="28">
        <v>0</v>
      </c>
    </row>
    <row r="1135" spans="1:5" x14ac:dyDescent="0.2">
      <c r="A1135" s="27" t="s">
        <v>68</v>
      </c>
      <c r="B1135" s="28" t="s">
        <v>20</v>
      </c>
      <c r="C1135" s="28" t="s">
        <v>84</v>
      </c>
      <c r="D1135" s="28">
        <v>1.1407255821453905</v>
      </c>
      <c r="E1135" s="28">
        <v>2.5000000000000001E-2</v>
      </c>
    </row>
    <row r="1136" spans="1:5" x14ac:dyDescent="0.2">
      <c r="A1136" s="27" t="s">
        <v>63</v>
      </c>
      <c r="B1136" s="28" t="s">
        <v>69</v>
      </c>
      <c r="C1136" s="28" t="s">
        <v>84</v>
      </c>
      <c r="D1136" s="28">
        <v>2.5866523591617681E-3</v>
      </c>
      <c r="E1136" s="28">
        <v>0</v>
      </c>
    </row>
    <row r="1137" spans="1:5" x14ac:dyDescent="0.2">
      <c r="A1137" s="27" t="s">
        <v>20</v>
      </c>
      <c r="B1137" s="28" t="s">
        <v>67</v>
      </c>
      <c r="C1137" s="28" t="s">
        <v>84</v>
      </c>
      <c r="D1137" s="28">
        <v>0.20710642081207836</v>
      </c>
      <c r="E1137" s="28">
        <v>0.01</v>
      </c>
    </row>
    <row r="1138" spans="1:5" x14ac:dyDescent="0.2">
      <c r="A1138" s="27" t="s">
        <v>20</v>
      </c>
      <c r="B1138" s="28" t="s">
        <v>68</v>
      </c>
      <c r="C1138" s="28" t="s">
        <v>84</v>
      </c>
      <c r="D1138" s="28">
        <v>1.1407255821453905</v>
      </c>
      <c r="E1138" s="28">
        <v>2.5000000000000001E-2</v>
      </c>
    </row>
    <row r="1139" spans="1:5" x14ac:dyDescent="0.2">
      <c r="A1139" s="27" t="s">
        <v>20</v>
      </c>
      <c r="B1139" s="28" t="s">
        <v>69</v>
      </c>
      <c r="C1139" s="28" t="s">
        <v>84</v>
      </c>
      <c r="D1139" s="28">
        <v>1.5380078716852064</v>
      </c>
      <c r="E1139" s="28">
        <v>3.125E-2</v>
      </c>
    </row>
    <row r="1148" spans="1:5" x14ac:dyDescent="0.2">
      <c r="A1148" s="27" t="s">
        <v>67</v>
      </c>
      <c r="B1148" s="28" t="s">
        <v>67</v>
      </c>
      <c r="C1148" s="28" t="s">
        <v>85</v>
      </c>
      <c r="D1148" s="28">
        <v>0.57268028938440185</v>
      </c>
      <c r="E1148" s="28">
        <v>0.04</v>
      </c>
    </row>
    <row r="1149" spans="1:5" x14ac:dyDescent="0.2">
      <c r="A1149" s="27" t="s">
        <v>67</v>
      </c>
      <c r="B1149" s="28" t="s">
        <v>20</v>
      </c>
      <c r="C1149" s="28" t="s">
        <v>85</v>
      </c>
      <c r="D1149" s="28">
        <v>0.5783803855096733</v>
      </c>
      <c r="E1149" s="28">
        <v>0</v>
      </c>
    </row>
    <row r="1150" spans="1:5" x14ac:dyDescent="0.2">
      <c r="A1150" s="27" t="s">
        <v>67</v>
      </c>
      <c r="B1150" s="28" t="s">
        <v>66</v>
      </c>
      <c r="C1150" s="28" t="s">
        <v>85</v>
      </c>
      <c r="D1150" s="28">
        <v>0.57275163726428835</v>
      </c>
      <c r="E1150" s="28">
        <v>0</v>
      </c>
    </row>
    <row r="1151" spans="1:5" x14ac:dyDescent="0.2">
      <c r="A1151" s="27" t="s">
        <v>67</v>
      </c>
      <c r="B1151" s="28" t="s">
        <v>70</v>
      </c>
      <c r="C1151" s="28" t="s">
        <v>85</v>
      </c>
      <c r="D1151" s="28">
        <v>0.57840641471664922</v>
      </c>
      <c r="E1151" s="28">
        <v>0</v>
      </c>
    </row>
    <row r="1152" spans="1:5" x14ac:dyDescent="0.2">
      <c r="A1152" s="27" t="s">
        <v>69</v>
      </c>
      <c r="B1152" s="28" t="s">
        <v>20</v>
      </c>
      <c r="C1152" s="28" t="s">
        <v>85</v>
      </c>
      <c r="D1152" s="28">
        <v>0.57503536265938404</v>
      </c>
      <c r="E1152" s="28">
        <v>0</v>
      </c>
    </row>
    <row r="1153" spans="1:5" x14ac:dyDescent="0.2">
      <c r="A1153" s="27" t="s">
        <v>69</v>
      </c>
      <c r="B1153" s="28" t="s">
        <v>66</v>
      </c>
      <c r="C1153" s="28" t="s">
        <v>85</v>
      </c>
      <c r="D1153" s="28">
        <v>0.56939520458193105</v>
      </c>
      <c r="E1153" s="28">
        <v>0.04</v>
      </c>
    </row>
    <row r="1154" spans="1:5" x14ac:dyDescent="0.2">
      <c r="A1154" s="27" t="s">
        <v>69</v>
      </c>
      <c r="B1154" s="28" t="s">
        <v>70</v>
      </c>
      <c r="C1154" s="28" t="s">
        <v>85</v>
      </c>
      <c r="D1154" s="28">
        <v>0.57506144665234038</v>
      </c>
      <c r="E1154" s="28">
        <v>0</v>
      </c>
    </row>
    <row r="1155" spans="1:5" x14ac:dyDescent="0.2">
      <c r="A1155" s="27" t="s">
        <v>68</v>
      </c>
      <c r="B1155" s="28" t="s">
        <v>20</v>
      </c>
      <c r="C1155" s="28" t="s">
        <v>85</v>
      </c>
      <c r="D1155" s="28">
        <v>0.57266295571133685</v>
      </c>
      <c r="E1155" s="28">
        <v>0</v>
      </c>
    </row>
    <row r="1156" spans="1:5" x14ac:dyDescent="0.2">
      <c r="A1156" s="27" t="s">
        <v>68</v>
      </c>
      <c r="B1156" s="28" t="s">
        <v>70</v>
      </c>
      <c r="C1156" s="28" t="s">
        <v>85</v>
      </c>
      <c r="D1156" s="28">
        <v>0.57268907711261863</v>
      </c>
      <c r="E1156" s="28">
        <v>0</v>
      </c>
    </row>
    <row r="1157" spans="1:5" x14ac:dyDescent="0.2">
      <c r="A1157" s="27" t="s">
        <v>20</v>
      </c>
      <c r="B1157" s="28" t="s">
        <v>67</v>
      </c>
      <c r="C1157" s="28" t="s">
        <v>85</v>
      </c>
      <c r="D1157" s="28">
        <v>0.5783803855096733</v>
      </c>
      <c r="E1157" s="28">
        <v>0</v>
      </c>
    </row>
    <row r="1158" spans="1:5" x14ac:dyDescent="0.2">
      <c r="A1158" s="27" t="s">
        <v>20</v>
      </c>
      <c r="B1158" s="28" t="s">
        <v>68</v>
      </c>
      <c r="C1158" s="28" t="s">
        <v>85</v>
      </c>
      <c r="D1158" s="28">
        <v>0.57266295571133685</v>
      </c>
      <c r="E1158" s="28">
        <v>0</v>
      </c>
    </row>
    <row r="1159" spans="1:5" x14ac:dyDescent="0.2">
      <c r="A1159" s="27" t="s">
        <v>20</v>
      </c>
      <c r="B1159" s="28" t="s">
        <v>69</v>
      </c>
      <c r="C1159" s="28" t="s">
        <v>85</v>
      </c>
      <c r="D1159" s="28">
        <v>0.57503536265938404</v>
      </c>
      <c r="E1159" s="28">
        <v>0</v>
      </c>
    </row>
    <row r="1160" spans="1:5" x14ac:dyDescent="0.2">
      <c r="A1160" s="27" t="s">
        <v>20</v>
      </c>
      <c r="B1160" s="28" t="s">
        <v>20</v>
      </c>
      <c r="C1160" s="28" t="s">
        <v>85</v>
      </c>
      <c r="D1160" s="28">
        <v>0.58405967130665815</v>
      </c>
      <c r="E1160" s="28">
        <v>0</v>
      </c>
    </row>
    <row r="1161" spans="1:5" x14ac:dyDescent="0.2">
      <c r="A1161" s="27" t="s">
        <v>20</v>
      </c>
      <c r="B1161" s="28" t="s">
        <v>66</v>
      </c>
      <c r="C1161" s="28" t="s">
        <v>85</v>
      </c>
      <c r="D1161" s="28">
        <v>0.57845148222759946</v>
      </c>
      <c r="E1161" s="28">
        <v>0</v>
      </c>
    </row>
    <row r="1162" spans="1:5" x14ac:dyDescent="0.2">
      <c r="A1162" s="27" t="s">
        <v>20</v>
      </c>
      <c r="B1162" s="28" t="s">
        <v>70</v>
      </c>
      <c r="C1162" s="28" t="s">
        <v>85</v>
      </c>
      <c r="D1162" s="28">
        <v>0.58408560202576243</v>
      </c>
      <c r="E1162" s="28">
        <v>0</v>
      </c>
    </row>
    <row r="1163" spans="1:5" x14ac:dyDescent="0.2">
      <c r="A1163" s="27" t="s">
        <v>66</v>
      </c>
      <c r="B1163" s="28" t="s">
        <v>67</v>
      </c>
      <c r="C1163" s="28" t="s">
        <v>85</v>
      </c>
      <c r="D1163" s="28">
        <v>0.57275163726428835</v>
      </c>
      <c r="E1163" s="28">
        <v>0</v>
      </c>
    </row>
    <row r="1164" spans="1:5" x14ac:dyDescent="0.2">
      <c r="A1164" s="27" t="s">
        <v>66</v>
      </c>
      <c r="B1164" s="28" t="s">
        <v>69</v>
      </c>
      <c r="C1164" s="28" t="s">
        <v>85</v>
      </c>
      <c r="D1164" s="28">
        <v>0.56939520458193105</v>
      </c>
      <c r="E1164" s="28">
        <v>0.04</v>
      </c>
    </row>
    <row r="1165" spans="1:5" x14ac:dyDescent="0.2">
      <c r="A1165" s="27" t="s">
        <v>66</v>
      </c>
      <c r="B1165" s="28" t="s">
        <v>20</v>
      </c>
      <c r="C1165" s="28" t="s">
        <v>85</v>
      </c>
      <c r="D1165" s="28">
        <v>0.57845148222759946</v>
      </c>
      <c r="E1165" s="28">
        <v>0</v>
      </c>
    </row>
    <row r="1166" spans="1:5" x14ac:dyDescent="0.2">
      <c r="A1166" s="27" t="s">
        <v>66</v>
      </c>
      <c r="B1166" s="28" t="s">
        <v>66</v>
      </c>
      <c r="C1166" s="28" t="s">
        <v>85</v>
      </c>
      <c r="D1166" s="28">
        <v>0.57282298211747218</v>
      </c>
      <c r="E1166" s="28">
        <v>0</v>
      </c>
    </row>
    <row r="1167" spans="1:5" x14ac:dyDescent="0.2">
      <c r="A1167" s="27" t="s">
        <v>66</v>
      </c>
      <c r="B1167" s="28" t="s">
        <v>70</v>
      </c>
      <c r="C1167" s="28" t="s">
        <v>85</v>
      </c>
      <c r="D1167" s="28">
        <v>0.57847751024420391</v>
      </c>
      <c r="E1167" s="28">
        <v>0</v>
      </c>
    </row>
    <row r="1168" spans="1:5" x14ac:dyDescent="0.2">
      <c r="A1168" s="27" t="s">
        <v>70</v>
      </c>
      <c r="B1168" s="28" t="s">
        <v>67</v>
      </c>
      <c r="C1168" s="28" t="s">
        <v>85</v>
      </c>
      <c r="D1168" s="28">
        <v>0.57840641471664922</v>
      </c>
      <c r="E1168" s="28">
        <v>0</v>
      </c>
    </row>
    <row r="1169" spans="1:5" x14ac:dyDescent="0.2">
      <c r="A1169" s="27" t="s">
        <v>70</v>
      </c>
      <c r="B1169" s="28" t="s">
        <v>68</v>
      </c>
      <c r="C1169" s="28" t="s">
        <v>85</v>
      </c>
      <c r="D1169" s="28">
        <v>0.57268907711261863</v>
      </c>
      <c r="E1169" s="28">
        <v>0</v>
      </c>
    </row>
    <row r="1170" spans="1:5" x14ac:dyDescent="0.2">
      <c r="A1170" s="27" t="s">
        <v>70</v>
      </c>
      <c r="B1170" s="28" t="s">
        <v>69</v>
      </c>
      <c r="C1170" s="28" t="s">
        <v>85</v>
      </c>
      <c r="D1170" s="28">
        <v>0.57506144665234038</v>
      </c>
      <c r="E1170" s="28">
        <v>0</v>
      </c>
    </row>
    <row r="1171" spans="1:5" x14ac:dyDescent="0.2">
      <c r="A1171" s="27" t="s">
        <v>70</v>
      </c>
      <c r="B1171" s="28" t="s">
        <v>20</v>
      </c>
      <c r="C1171" s="28" t="s">
        <v>85</v>
      </c>
      <c r="D1171" s="28">
        <v>0.58408560202576243</v>
      </c>
      <c r="E1171" s="28">
        <v>0</v>
      </c>
    </row>
    <row r="1172" spans="1:5" x14ac:dyDescent="0.2">
      <c r="A1172" s="27" t="s">
        <v>70</v>
      </c>
      <c r="B1172" s="28" t="s">
        <v>66</v>
      </c>
      <c r="C1172" s="28" t="s">
        <v>85</v>
      </c>
      <c r="D1172" s="28">
        <v>0.57847751024420391</v>
      </c>
      <c r="E1172" s="28">
        <v>0</v>
      </c>
    </row>
    <row r="1173" spans="1:5" x14ac:dyDescent="0.2">
      <c r="A1173" s="27" t="s">
        <v>70</v>
      </c>
      <c r="B1173" s="28" t="s">
        <v>70</v>
      </c>
      <c r="C1173" s="28" t="s">
        <v>85</v>
      </c>
      <c r="D1173" s="28">
        <v>0.58411153227939583</v>
      </c>
      <c r="E1173" s="28">
        <v>0</v>
      </c>
    </row>
    <row r="1174" spans="1:5" x14ac:dyDescent="0.2">
      <c r="A1174" s="27" t="s">
        <v>67</v>
      </c>
      <c r="B1174" s="28" t="s">
        <v>67</v>
      </c>
      <c r="C1174" s="28" t="s">
        <v>86</v>
      </c>
      <c r="D1174" s="28">
        <v>0.42422465052959812</v>
      </c>
      <c r="E1174" s="28">
        <v>0</v>
      </c>
    </row>
    <row r="1175" spans="1:5" x14ac:dyDescent="0.2">
      <c r="A1175" s="27" t="s">
        <v>67</v>
      </c>
      <c r="B1175" s="28" t="s">
        <v>66</v>
      </c>
      <c r="C1175" s="28" t="s">
        <v>86</v>
      </c>
      <c r="D1175" s="28">
        <v>0.46791236133952951</v>
      </c>
      <c r="E1175" s="28">
        <v>0</v>
      </c>
    </row>
    <row r="1176" spans="1:5" x14ac:dyDescent="0.2">
      <c r="A1176" s="27" t="s">
        <v>69</v>
      </c>
      <c r="B1176" s="28" t="s">
        <v>67</v>
      </c>
      <c r="C1176" s="28" t="s">
        <v>86</v>
      </c>
      <c r="D1176" s="28">
        <v>0.42088118913983474</v>
      </c>
      <c r="E1176" s="28">
        <v>0</v>
      </c>
    </row>
    <row r="1177" spans="1:5" x14ac:dyDescent="0.2">
      <c r="A1177" s="27" t="s">
        <v>69</v>
      </c>
      <c r="B1177" s="28" t="s">
        <v>66</v>
      </c>
      <c r="C1177" s="28" t="s">
        <v>86</v>
      </c>
      <c r="D1177" s="28">
        <v>0.46450235786591587</v>
      </c>
      <c r="E1177" s="28">
        <v>0</v>
      </c>
    </row>
    <row r="1178" spans="1:5" x14ac:dyDescent="0.2">
      <c r="A1178" s="27" t="s">
        <v>68</v>
      </c>
      <c r="B1178" s="28" t="s">
        <v>67</v>
      </c>
      <c r="C1178" s="28" t="s">
        <v>86</v>
      </c>
      <c r="D1178" s="28">
        <v>0.41851842939529238</v>
      </c>
      <c r="E1178" s="28">
        <v>0</v>
      </c>
    </row>
    <row r="1179" spans="1:5" x14ac:dyDescent="0.2">
      <c r="A1179" s="27" t="s">
        <v>68</v>
      </c>
      <c r="B1179" s="28" t="s">
        <v>66</v>
      </c>
      <c r="C1179" s="28" t="s">
        <v>86</v>
      </c>
      <c r="D1179" s="28">
        <v>0.46209011215581752</v>
      </c>
      <c r="E1179" s="28">
        <v>0</v>
      </c>
    </row>
    <row r="1180" spans="1:5" x14ac:dyDescent="0.2">
      <c r="A1180" s="27" t="s">
        <v>63</v>
      </c>
      <c r="B1180" s="28" t="s">
        <v>67</v>
      </c>
      <c r="C1180" s="28" t="s">
        <v>86</v>
      </c>
      <c r="D1180" s="28">
        <v>0.37995277862034849</v>
      </c>
      <c r="E1180" s="28">
        <v>0.04</v>
      </c>
    </row>
    <row r="1181" spans="1:5" x14ac:dyDescent="0.2">
      <c r="A1181" s="27" t="s">
        <v>63</v>
      </c>
      <c r="B1181" s="28" t="s">
        <v>66</v>
      </c>
      <c r="C1181" s="28" t="s">
        <v>86</v>
      </c>
      <c r="D1181" s="28">
        <v>0.4224262074328512</v>
      </c>
      <c r="E1181" s="28">
        <v>0</v>
      </c>
    </row>
    <row r="1182" spans="1:5" x14ac:dyDescent="0.2">
      <c r="A1182" s="27" t="s">
        <v>64</v>
      </c>
      <c r="B1182" s="28" t="s">
        <v>66</v>
      </c>
      <c r="C1182" s="28" t="s">
        <v>86</v>
      </c>
      <c r="D1182" s="28">
        <v>0.40287948490805042</v>
      </c>
      <c r="E1182" s="28">
        <v>0</v>
      </c>
    </row>
    <row r="1183" spans="1:5" x14ac:dyDescent="0.2">
      <c r="A1183" s="27" t="s">
        <v>20</v>
      </c>
      <c r="B1183" s="28" t="s">
        <v>67</v>
      </c>
      <c r="C1183" s="28" t="s">
        <v>86</v>
      </c>
      <c r="D1183" s="28">
        <v>0.42993378589255343</v>
      </c>
      <c r="E1183" s="28">
        <v>0</v>
      </c>
    </row>
    <row r="1184" spans="1:5" x14ac:dyDescent="0.2">
      <c r="A1184" s="27" t="s">
        <v>20</v>
      </c>
      <c r="B1184" s="28" t="s">
        <v>66</v>
      </c>
      <c r="C1184" s="28" t="s">
        <v>86</v>
      </c>
      <c r="D1184" s="28">
        <v>0.47372570256848373</v>
      </c>
      <c r="E1184" s="28">
        <v>0</v>
      </c>
    </row>
    <row r="1185" spans="1:5" x14ac:dyDescent="0.2">
      <c r="A1185" s="27" t="s">
        <v>66</v>
      </c>
      <c r="B1185" s="28" t="s">
        <v>67</v>
      </c>
      <c r="C1185" s="28" t="s">
        <v>86</v>
      </c>
      <c r="D1185" s="28">
        <v>0.42429586752991433</v>
      </c>
      <c r="E1185" s="28">
        <v>0</v>
      </c>
    </row>
    <row r="1186" spans="1:5" x14ac:dyDescent="0.2">
      <c r="A1186" s="27" t="s">
        <v>66</v>
      </c>
      <c r="B1186" s="28" t="s">
        <v>66</v>
      </c>
      <c r="C1186" s="28" t="s">
        <v>86</v>
      </c>
      <c r="D1186" s="28">
        <v>0.46798495135102591</v>
      </c>
      <c r="E1186" s="28">
        <v>0</v>
      </c>
    </row>
    <row r="1187" spans="1:5" x14ac:dyDescent="0.2">
      <c r="A1187" s="27" t="s">
        <v>70</v>
      </c>
      <c r="B1187" s="28" t="s">
        <v>67</v>
      </c>
      <c r="C1187" s="28" t="s">
        <v>86</v>
      </c>
      <c r="D1187" s="28">
        <v>0.42995994725349684</v>
      </c>
      <c r="E1187" s="28">
        <v>0</v>
      </c>
    </row>
    <row r="1188" spans="1:5" x14ac:dyDescent="0.2">
      <c r="A1188" s="27" t="s">
        <v>70</v>
      </c>
      <c r="B1188" s="28" t="s">
        <v>66</v>
      </c>
      <c r="C1188" s="28" t="s">
        <v>86</v>
      </c>
      <c r="D1188" s="28">
        <v>0.47375231414071289</v>
      </c>
      <c r="E1188" s="28">
        <v>0</v>
      </c>
    </row>
    <row r="1189" spans="1:5" x14ac:dyDescent="0.2">
      <c r="A1189" s="27" t="s">
        <v>67</v>
      </c>
      <c r="B1189" s="28" t="s">
        <v>63</v>
      </c>
      <c r="C1189" s="28" t="s">
        <v>102</v>
      </c>
      <c r="D1189" s="28">
        <v>3.1423330268058199E-3</v>
      </c>
      <c r="E1189" s="28">
        <v>0</v>
      </c>
    </row>
    <row r="1190" spans="1:5" x14ac:dyDescent="0.2">
      <c r="A1190" s="27" t="s">
        <v>67</v>
      </c>
      <c r="B1190" s="28" t="s">
        <v>64</v>
      </c>
      <c r="C1190" s="28" t="s">
        <v>102</v>
      </c>
      <c r="D1190" s="28">
        <v>4.0113974069526217E-3</v>
      </c>
      <c r="E1190" s="28">
        <v>0</v>
      </c>
    </row>
    <row r="1191" spans="1:5" x14ac:dyDescent="0.2">
      <c r="A1191" s="27" t="s">
        <v>69</v>
      </c>
      <c r="B1191" s="28" t="s">
        <v>63</v>
      </c>
      <c r="C1191" s="28" t="s">
        <v>102</v>
      </c>
      <c r="D1191" s="28">
        <v>3.0064174439114718E-3</v>
      </c>
      <c r="E1191" s="28">
        <v>0</v>
      </c>
    </row>
    <row r="1192" spans="1:5" x14ac:dyDescent="0.2">
      <c r="A1192" s="27" t="s">
        <v>69</v>
      </c>
      <c r="B1192" s="28" t="s">
        <v>64</v>
      </c>
      <c r="C1192" s="28" t="s">
        <v>102</v>
      </c>
      <c r="D1192" s="28">
        <v>3.8380368380675745E-3</v>
      </c>
      <c r="E1192" s="28">
        <v>0</v>
      </c>
    </row>
    <row r="1193" spans="1:5" x14ac:dyDescent="0.2">
      <c r="A1193" s="27" t="s">
        <v>68</v>
      </c>
      <c r="B1193" s="28" t="s">
        <v>63</v>
      </c>
      <c r="C1193" s="28" t="s">
        <v>102</v>
      </c>
      <c r="D1193" s="28">
        <v>2.9154836018148661E-3</v>
      </c>
      <c r="E1193" s="28">
        <v>0</v>
      </c>
    </row>
    <row r="1194" spans="1:5" x14ac:dyDescent="0.2">
      <c r="A1194" s="27" t="s">
        <v>68</v>
      </c>
      <c r="B1194" s="28" t="s">
        <v>64</v>
      </c>
      <c r="C1194" s="28" t="s">
        <v>102</v>
      </c>
      <c r="D1194" s="28">
        <v>3.7220432597016339E-3</v>
      </c>
      <c r="E1194" s="28">
        <v>0</v>
      </c>
    </row>
    <row r="1195" spans="1:5" x14ac:dyDescent="0.2">
      <c r="A1195" s="27" t="s">
        <v>63</v>
      </c>
      <c r="B1195" s="28" t="s">
        <v>63</v>
      </c>
      <c r="C1195" s="28" t="s">
        <v>102</v>
      </c>
      <c r="D1195" s="28">
        <v>2.9891391087713125E-2</v>
      </c>
      <c r="E1195" s="28">
        <v>0</v>
      </c>
    </row>
    <row r="1196" spans="1:5" x14ac:dyDescent="0.2">
      <c r="A1196" s="27" t="s">
        <v>63</v>
      </c>
      <c r="B1196" s="28" t="s">
        <v>64</v>
      </c>
      <c r="C1196" s="28" t="s">
        <v>102</v>
      </c>
      <c r="D1196" s="28">
        <v>5.7076991432966309E-2</v>
      </c>
      <c r="E1196" s="28">
        <v>0</v>
      </c>
    </row>
    <row r="1197" spans="1:5" x14ac:dyDescent="0.2">
      <c r="A1197" s="27" t="s">
        <v>64</v>
      </c>
      <c r="B1197" s="28" t="s">
        <v>63</v>
      </c>
      <c r="C1197" s="28" t="s">
        <v>102</v>
      </c>
      <c r="D1197" s="28">
        <v>3.0923126370078258E-2</v>
      </c>
      <c r="E1197" s="28">
        <v>0</v>
      </c>
    </row>
    <row r="1198" spans="1:5" x14ac:dyDescent="0.2">
      <c r="A1198" s="27" t="s">
        <v>64</v>
      </c>
      <c r="B1198" s="28" t="s">
        <v>64</v>
      </c>
      <c r="C1198" s="28" t="s">
        <v>102</v>
      </c>
      <c r="D1198" s="28">
        <v>5.9043496676234458E-2</v>
      </c>
      <c r="E1198" s="28">
        <v>0</v>
      </c>
    </row>
    <row r="1199" spans="1:5" x14ac:dyDescent="0.2">
      <c r="A1199" s="27" t="s">
        <v>20</v>
      </c>
      <c r="B1199" s="28" t="s">
        <v>63</v>
      </c>
      <c r="C1199" s="28" t="s">
        <v>102</v>
      </c>
      <c r="D1199" s="28">
        <v>3.8539087661135073E-3</v>
      </c>
      <c r="E1199" s="28">
        <v>0</v>
      </c>
    </row>
    <row r="1200" spans="1:5" x14ac:dyDescent="0.2">
      <c r="A1200" s="27" t="s">
        <v>20</v>
      </c>
      <c r="B1200" s="28" t="s">
        <v>64</v>
      </c>
      <c r="C1200" s="28" t="s">
        <v>102</v>
      </c>
      <c r="D1200" s="28">
        <v>7.3706910466010672E-3</v>
      </c>
      <c r="E1200" s="28">
        <v>0.02</v>
      </c>
    </row>
    <row r="1201" spans="1:5" x14ac:dyDescent="0.2">
      <c r="A1201" s="27" t="s">
        <v>67</v>
      </c>
      <c r="B1201" s="28" t="s">
        <v>63</v>
      </c>
      <c r="C1201" s="28" t="s">
        <v>103</v>
      </c>
      <c r="D1201" s="28">
        <v>3.0942303951163413E-2</v>
      </c>
      <c r="E1201" s="28">
        <v>0</v>
      </c>
    </row>
    <row r="1202" spans="1:5" x14ac:dyDescent="0.2">
      <c r="A1202" s="27" t="s">
        <v>67</v>
      </c>
      <c r="B1202" s="28" t="s">
        <v>64</v>
      </c>
      <c r="C1202" s="28" t="s">
        <v>103</v>
      </c>
      <c r="D1202" s="28">
        <v>0.25994268457209752</v>
      </c>
      <c r="E1202" s="28">
        <v>0</v>
      </c>
    </row>
    <row r="1203" spans="1:5" x14ac:dyDescent="0.2">
      <c r="A1203" s="27" t="s">
        <v>69</v>
      </c>
      <c r="B1203" s="28" t="s">
        <v>67</v>
      </c>
      <c r="C1203" s="28" t="s">
        <v>103</v>
      </c>
      <c r="D1203" s="28">
        <v>0.10099952128907926</v>
      </c>
      <c r="E1203" s="28">
        <v>0</v>
      </c>
    </row>
    <row r="1204" spans="1:5" x14ac:dyDescent="0.2">
      <c r="A1204" s="27" t="s">
        <v>69</v>
      </c>
      <c r="B1204" s="28" t="s">
        <v>68</v>
      </c>
      <c r="C1204" s="28" t="s">
        <v>103</v>
      </c>
      <c r="D1204" s="28">
        <v>6.4007685071822321E-2</v>
      </c>
      <c r="E1204" s="28">
        <v>0</v>
      </c>
    </row>
    <row r="1205" spans="1:5" x14ac:dyDescent="0.2">
      <c r="A1205" s="27" t="s">
        <v>69</v>
      </c>
      <c r="B1205" s="28" t="s">
        <v>69</v>
      </c>
      <c r="C1205" s="28" t="s">
        <v>103</v>
      </c>
      <c r="D1205" s="28">
        <v>4.9198771422119016E-2</v>
      </c>
      <c r="E1205" s="28">
        <v>0.03</v>
      </c>
    </row>
    <row r="1206" spans="1:5" x14ac:dyDescent="0.2">
      <c r="A1206" s="27" t="s">
        <v>69</v>
      </c>
      <c r="B1206" s="28" t="s">
        <v>63</v>
      </c>
      <c r="C1206" s="28" t="s">
        <v>103</v>
      </c>
      <c r="D1206" s="28">
        <v>4.8597437960764468E-2</v>
      </c>
      <c r="E1206" s="28">
        <v>0</v>
      </c>
    </row>
    <row r="1207" spans="1:5" x14ac:dyDescent="0.2">
      <c r="A1207" s="27" t="s">
        <v>69</v>
      </c>
      <c r="B1207" s="28" t="s">
        <v>64</v>
      </c>
      <c r="C1207" s="28" t="s">
        <v>103</v>
      </c>
      <c r="D1207" s="28">
        <v>0.35975375111683044</v>
      </c>
      <c r="E1207" s="28">
        <v>0</v>
      </c>
    </row>
    <row r="1208" spans="1:5" x14ac:dyDescent="0.2">
      <c r="A1208" s="27" t="s">
        <v>68</v>
      </c>
      <c r="B1208" s="28" t="s">
        <v>67</v>
      </c>
      <c r="C1208" s="28" t="s">
        <v>103</v>
      </c>
      <c r="D1208" s="28">
        <v>8.9877297877073256E-2</v>
      </c>
      <c r="E1208" s="28">
        <v>0</v>
      </c>
    </row>
    <row r="1209" spans="1:5" x14ac:dyDescent="0.2">
      <c r="A1209" s="27" t="s">
        <v>68</v>
      </c>
      <c r="B1209" s="28" t="s">
        <v>68</v>
      </c>
      <c r="C1209" s="28" t="s">
        <v>103</v>
      </c>
      <c r="D1209" s="28">
        <v>5.6702128185600421E-2</v>
      </c>
      <c r="E1209" s="28">
        <v>0</v>
      </c>
    </row>
    <row r="1210" spans="1:5" x14ac:dyDescent="0.2">
      <c r="A1210" s="27" t="s">
        <v>68</v>
      </c>
      <c r="B1210" s="28" t="s">
        <v>63</v>
      </c>
      <c r="C1210" s="28" t="s">
        <v>103</v>
      </c>
      <c r="D1210" s="28">
        <v>4.296999268030801E-2</v>
      </c>
      <c r="E1210" s="28">
        <v>0</v>
      </c>
    </row>
    <row r="1211" spans="1:5" x14ac:dyDescent="0.2">
      <c r="A1211" s="27" t="s">
        <v>68</v>
      </c>
      <c r="B1211" s="28" t="s">
        <v>64</v>
      </c>
      <c r="C1211" s="28" t="s">
        <v>103</v>
      </c>
      <c r="D1211" s="28">
        <v>0.33061621179974826</v>
      </c>
      <c r="E1211" s="28">
        <v>0</v>
      </c>
    </row>
    <row r="1212" spans="1:5" x14ac:dyDescent="0.2">
      <c r="A1212" s="27" t="s">
        <v>63</v>
      </c>
      <c r="B1212" s="28" t="s">
        <v>67</v>
      </c>
      <c r="C1212" s="28" t="s">
        <v>103</v>
      </c>
      <c r="D1212" s="28">
        <v>7.7034691703182515E-2</v>
      </c>
      <c r="E1212" s="28">
        <v>0.02</v>
      </c>
    </row>
    <row r="1213" spans="1:5" x14ac:dyDescent="0.2">
      <c r="A1213" s="27" t="s">
        <v>63</v>
      </c>
      <c r="B1213" s="28" t="s">
        <v>68</v>
      </c>
      <c r="C1213" s="28" t="s">
        <v>103</v>
      </c>
      <c r="D1213" s="28">
        <v>4.8348113144412549E-2</v>
      </c>
      <c r="E1213" s="28">
        <v>0</v>
      </c>
    </row>
    <row r="1214" spans="1:5" x14ac:dyDescent="0.2">
      <c r="A1214" s="27" t="s">
        <v>63</v>
      </c>
      <c r="B1214" s="28" t="s">
        <v>63</v>
      </c>
      <c r="C1214" s="28" t="s">
        <v>103</v>
      </c>
      <c r="D1214" s="28">
        <v>3.6560739908088703E-2</v>
      </c>
      <c r="E1214" s="28">
        <v>0</v>
      </c>
    </row>
    <row r="1215" spans="1:5" x14ac:dyDescent="0.2">
      <c r="A1215" s="27" t="s">
        <v>63</v>
      </c>
      <c r="B1215" s="28" t="s">
        <v>64</v>
      </c>
      <c r="C1215" s="28" t="s">
        <v>103</v>
      </c>
      <c r="D1215" s="28">
        <v>0.29450554302473586</v>
      </c>
      <c r="E1215" s="28">
        <v>0</v>
      </c>
    </row>
    <row r="1216" spans="1:5" x14ac:dyDescent="0.2">
      <c r="A1216" s="27" t="s">
        <v>64</v>
      </c>
      <c r="B1216" s="28" t="s">
        <v>67</v>
      </c>
      <c r="C1216" s="28" t="s">
        <v>103</v>
      </c>
      <c r="D1216" s="28">
        <v>6.869340441224632E-2</v>
      </c>
      <c r="E1216" s="28">
        <v>0.04</v>
      </c>
    </row>
    <row r="1217" spans="1:5" x14ac:dyDescent="0.2">
      <c r="A1217" s="27" t="s">
        <v>64</v>
      </c>
      <c r="B1217" s="28" t="s">
        <v>63</v>
      </c>
      <c r="C1217" s="28" t="s">
        <v>103</v>
      </c>
      <c r="D1217" s="28">
        <v>3.2447884943352052E-2</v>
      </c>
      <c r="E1217" s="28">
        <v>0</v>
      </c>
    </row>
    <row r="1218" spans="1:5" x14ac:dyDescent="0.2">
      <c r="A1218" s="27" t="s">
        <v>64</v>
      </c>
      <c r="B1218" s="28" t="s">
        <v>64</v>
      </c>
      <c r="C1218" s="28" t="s">
        <v>103</v>
      </c>
      <c r="D1218" s="28">
        <v>0.26949216160886447</v>
      </c>
      <c r="E1218" s="28">
        <v>0</v>
      </c>
    </row>
    <row r="1219" spans="1:5" x14ac:dyDescent="0.2">
      <c r="A1219" s="27" t="s">
        <v>20</v>
      </c>
      <c r="B1219" s="28" t="s">
        <v>67</v>
      </c>
      <c r="C1219" s="28" t="s">
        <v>103</v>
      </c>
      <c r="D1219" s="28">
        <v>9.6491651156455513E-2</v>
      </c>
      <c r="E1219" s="28">
        <v>0</v>
      </c>
    </row>
    <row r="1220" spans="1:5" x14ac:dyDescent="0.2">
      <c r="A1220" s="27" t="s">
        <v>20</v>
      </c>
      <c r="B1220" s="28" t="s">
        <v>68</v>
      </c>
      <c r="C1220" s="28" t="s">
        <v>103</v>
      </c>
      <c r="D1220" s="28">
        <v>6.1038756851678741E-2</v>
      </c>
      <c r="E1220" s="28">
        <v>0</v>
      </c>
    </row>
    <row r="1221" spans="1:5" x14ac:dyDescent="0.2">
      <c r="A1221" s="27" t="s">
        <v>20</v>
      </c>
      <c r="B1221" s="28" t="s">
        <v>69</v>
      </c>
      <c r="C1221" s="28" t="s">
        <v>103</v>
      </c>
      <c r="D1221" s="28">
        <v>4.6882333383410656E-2</v>
      </c>
      <c r="E1221" s="28">
        <v>0.03</v>
      </c>
    </row>
    <row r="1222" spans="1:5" x14ac:dyDescent="0.2">
      <c r="A1222" s="27" t="s">
        <v>20</v>
      </c>
      <c r="B1222" s="28" t="s">
        <v>63</v>
      </c>
      <c r="C1222" s="28" t="s">
        <v>103</v>
      </c>
      <c r="D1222" s="28">
        <v>4.6307933708888686E-2</v>
      </c>
      <c r="E1222" s="28">
        <v>0</v>
      </c>
    </row>
    <row r="1223" spans="1:5" x14ac:dyDescent="0.2">
      <c r="A1223" s="27" t="s">
        <v>20</v>
      </c>
      <c r="B1223" s="28" t="s">
        <v>64</v>
      </c>
      <c r="C1223" s="28" t="s">
        <v>103</v>
      </c>
      <c r="D1223" s="28">
        <v>0.34816971844229017</v>
      </c>
      <c r="E1223" s="28">
        <v>0</v>
      </c>
    </row>
    <row r="1224" spans="1:5" x14ac:dyDescent="0.2">
      <c r="A1224" s="27" t="s">
        <v>66</v>
      </c>
      <c r="B1224" s="28" t="s">
        <v>63</v>
      </c>
      <c r="C1224" s="28" t="s">
        <v>103</v>
      </c>
      <c r="D1224" s="28">
        <v>2.9393577217304928E-2</v>
      </c>
      <c r="E1224" s="28">
        <v>0</v>
      </c>
    </row>
    <row r="1225" spans="1:5" x14ac:dyDescent="0.2">
      <c r="A1225" s="27" t="s">
        <v>66</v>
      </c>
      <c r="B1225" s="28" t="s">
        <v>64</v>
      </c>
      <c r="C1225" s="28" t="s">
        <v>103</v>
      </c>
      <c r="D1225" s="28">
        <v>0.24988766563307713</v>
      </c>
      <c r="E1225" s="28">
        <v>0</v>
      </c>
    </row>
    <row r="1226" spans="1:5" x14ac:dyDescent="0.2">
      <c r="A1226" s="27" t="s">
        <v>70</v>
      </c>
      <c r="B1226" s="28" t="s">
        <v>63</v>
      </c>
      <c r="C1226" s="28" t="s">
        <v>103</v>
      </c>
      <c r="D1226" s="28">
        <v>3.1349407014984836E-2</v>
      </c>
      <c r="E1226" s="28">
        <v>0</v>
      </c>
    </row>
    <row r="1227" spans="1:5" x14ac:dyDescent="0.2">
      <c r="A1227" s="27" t="s">
        <v>70</v>
      </c>
      <c r="B1227" s="28" t="s">
        <v>64</v>
      </c>
      <c r="C1227" s="28" t="s">
        <v>103</v>
      </c>
      <c r="D1227" s="28">
        <v>0.2625464200593563</v>
      </c>
      <c r="E1227" s="28">
        <v>0</v>
      </c>
    </row>
    <row r="1228" spans="1:5" x14ac:dyDescent="0.2">
      <c r="A1228" s="27" t="s">
        <v>67</v>
      </c>
      <c r="B1228" s="28" t="s">
        <v>68</v>
      </c>
      <c r="C1228" s="28" t="s">
        <v>94</v>
      </c>
      <c r="D1228" s="28">
        <v>1.3283344566251857E-2</v>
      </c>
      <c r="E1228" s="28">
        <v>0</v>
      </c>
    </row>
    <row r="1229" spans="1:5" x14ac:dyDescent="0.2">
      <c r="A1229" s="27" t="s">
        <v>67</v>
      </c>
      <c r="B1229" s="28" t="s">
        <v>69</v>
      </c>
      <c r="C1229" s="28" t="s">
        <v>94</v>
      </c>
      <c r="D1229" s="28">
        <v>1.2757923415540643E-2</v>
      </c>
      <c r="E1229" s="28">
        <v>0.02</v>
      </c>
    </row>
    <row r="1230" spans="1:5" x14ac:dyDescent="0.2">
      <c r="A1230" s="27" t="s">
        <v>69</v>
      </c>
      <c r="B1230" s="28" t="s">
        <v>68</v>
      </c>
      <c r="C1230" s="28" t="s">
        <v>94</v>
      </c>
      <c r="D1230" s="28">
        <v>1.0806185489328091E-2</v>
      </c>
      <c r="E1230" s="28">
        <v>0.02</v>
      </c>
    </row>
    <row r="1231" spans="1:5" x14ac:dyDescent="0.2">
      <c r="A1231" s="27" t="s">
        <v>69</v>
      </c>
      <c r="B1231" s="28" t="s">
        <v>63</v>
      </c>
      <c r="C1231" s="28" t="s">
        <v>94</v>
      </c>
      <c r="D1231" s="28">
        <v>1.4735621339955131E-3</v>
      </c>
      <c r="E1231" s="28">
        <v>0.04</v>
      </c>
    </row>
    <row r="1232" spans="1:5" x14ac:dyDescent="0.2">
      <c r="A1232" s="27" t="s">
        <v>68</v>
      </c>
      <c r="B1232" s="28" t="s">
        <v>68</v>
      </c>
      <c r="C1232" s="28" t="s">
        <v>94</v>
      </c>
      <c r="D1232" s="28">
        <v>1.2663035696061885E-2</v>
      </c>
      <c r="E1232" s="28">
        <v>0</v>
      </c>
    </row>
    <row r="1233" spans="1:5" x14ac:dyDescent="0.2">
      <c r="A1233" s="27" t="s">
        <v>68</v>
      </c>
      <c r="B1233" s="28" t="s">
        <v>69</v>
      </c>
      <c r="C1233" s="28" t="s">
        <v>94</v>
      </c>
      <c r="D1233" s="28">
        <v>1.2161848367340017E-2</v>
      </c>
      <c r="E1233" s="28">
        <v>0.01</v>
      </c>
    </row>
    <row r="1234" spans="1:5" x14ac:dyDescent="0.2">
      <c r="A1234" s="27" t="s">
        <v>63</v>
      </c>
      <c r="B1234" s="28" t="s">
        <v>67</v>
      </c>
      <c r="C1234" s="28" t="s">
        <v>94</v>
      </c>
      <c r="D1234" s="28">
        <v>5.3606878310319675E-3</v>
      </c>
      <c r="E1234" s="28">
        <v>0</v>
      </c>
    </row>
    <row r="1235" spans="1:5" x14ac:dyDescent="0.2">
      <c r="A1235" s="27" t="s">
        <v>63</v>
      </c>
      <c r="B1235" s="28" t="s">
        <v>68</v>
      </c>
      <c r="C1235" s="28" t="s">
        <v>94</v>
      </c>
      <c r="D1235" s="28">
        <v>2.9751823746920269E-2</v>
      </c>
      <c r="E1235" s="28">
        <v>0</v>
      </c>
    </row>
    <row r="1236" spans="1:5" x14ac:dyDescent="0.2">
      <c r="A1236" s="27" t="s">
        <v>63</v>
      </c>
      <c r="B1236" s="28" t="s">
        <v>69</v>
      </c>
      <c r="C1236" s="28" t="s">
        <v>94</v>
      </c>
      <c r="D1236" s="28">
        <v>2.8576877516841639E-2</v>
      </c>
      <c r="E1236" s="28">
        <v>0</v>
      </c>
    </row>
    <row r="1237" spans="1:5" x14ac:dyDescent="0.2">
      <c r="A1237" s="27" t="s">
        <v>63</v>
      </c>
      <c r="B1237" s="28" t="s">
        <v>63</v>
      </c>
      <c r="C1237" s="28" t="s">
        <v>94</v>
      </c>
      <c r="D1237" s="28">
        <v>5.6779224576517778E-3</v>
      </c>
      <c r="E1237" s="28">
        <v>0</v>
      </c>
    </row>
    <row r="1238" spans="1:5" x14ac:dyDescent="0.2">
      <c r="A1238" s="27" t="s">
        <v>63</v>
      </c>
      <c r="B1238" s="28" t="s">
        <v>64</v>
      </c>
      <c r="C1238" s="28" t="s">
        <v>94</v>
      </c>
      <c r="D1238" s="28">
        <v>5.5236362073260454E-3</v>
      </c>
      <c r="E1238" s="28">
        <v>0</v>
      </c>
    </row>
    <row r="1239" spans="1:5" x14ac:dyDescent="0.2">
      <c r="A1239" s="27" t="s">
        <v>63</v>
      </c>
      <c r="B1239" s="28" t="s">
        <v>20</v>
      </c>
      <c r="C1239" s="28" t="s">
        <v>94</v>
      </c>
      <c r="D1239" s="28">
        <v>5.4223042809129615E-3</v>
      </c>
      <c r="E1239" s="28">
        <v>0</v>
      </c>
    </row>
    <row r="1240" spans="1:5" x14ac:dyDescent="0.2">
      <c r="A1240" s="27" t="s">
        <v>63</v>
      </c>
      <c r="B1240" s="28" t="s">
        <v>66</v>
      </c>
      <c r="C1240" s="28" t="s">
        <v>94</v>
      </c>
      <c r="D1240" s="28">
        <v>3.6553969357722566E-3</v>
      </c>
      <c r="E1240" s="28">
        <v>0</v>
      </c>
    </row>
    <row r="1241" spans="1:5" x14ac:dyDescent="0.2">
      <c r="A1241" s="27" t="s">
        <v>63</v>
      </c>
      <c r="B1241" s="28" t="s">
        <v>70</v>
      </c>
      <c r="C1241" s="28" t="s">
        <v>94</v>
      </c>
      <c r="D1241" s="28">
        <v>4.2005595343731312E-3</v>
      </c>
      <c r="E1241" s="28">
        <v>0</v>
      </c>
    </row>
    <row r="1242" spans="1:5" x14ac:dyDescent="0.2">
      <c r="A1242" s="27" t="s">
        <v>64</v>
      </c>
      <c r="B1242" s="28" t="s">
        <v>68</v>
      </c>
      <c r="C1242" s="28" t="s">
        <v>94</v>
      </c>
      <c r="D1242" s="28">
        <v>2.700247045926641E-2</v>
      </c>
      <c r="E1242" s="28">
        <v>0</v>
      </c>
    </row>
    <row r="1243" spans="1:5" x14ac:dyDescent="0.2">
      <c r="A1243" s="27" t="s">
        <v>64</v>
      </c>
      <c r="B1243" s="28" t="s">
        <v>69</v>
      </c>
      <c r="C1243" s="28" t="s">
        <v>94</v>
      </c>
      <c r="D1243" s="28">
        <v>2.5948661702412636E-2</v>
      </c>
      <c r="E1243" s="28">
        <v>0</v>
      </c>
    </row>
    <row r="1244" spans="1:5" x14ac:dyDescent="0.2">
      <c r="A1244" s="27" t="s">
        <v>64</v>
      </c>
      <c r="B1244" s="28" t="s">
        <v>63</v>
      </c>
      <c r="C1244" s="28" t="s">
        <v>94</v>
      </c>
      <c r="D1244" s="28">
        <v>3.7349476332190286E-3</v>
      </c>
      <c r="E1244" s="28">
        <v>0</v>
      </c>
    </row>
    <row r="1245" spans="1:5" x14ac:dyDescent="0.2">
      <c r="A1245" s="27" t="s">
        <v>67</v>
      </c>
      <c r="B1245" s="28" t="s">
        <v>63</v>
      </c>
      <c r="C1245" s="28" t="s">
        <v>104</v>
      </c>
      <c r="D1245" s="28">
        <v>0.39065884540024981</v>
      </c>
      <c r="E1245" s="28">
        <v>2.5000000000000001E-3</v>
      </c>
    </row>
    <row r="1246" spans="1:5" x14ac:dyDescent="0.2">
      <c r="A1246" s="27" t="s">
        <v>67</v>
      </c>
      <c r="B1246" s="28" t="s">
        <v>64</v>
      </c>
      <c r="C1246" s="28" t="s">
        <v>104</v>
      </c>
      <c r="D1246" s="28">
        <v>0.14161215143390943</v>
      </c>
      <c r="E1246" s="28">
        <v>0</v>
      </c>
    </row>
    <row r="1247" spans="1:5" x14ac:dyDescent="0.2">
      <c r="A1247" s="27" t="s">
        <v>67</v>
      </c>
      <c r="B1247" s="28" t="s">
        <v>66</v>
      </c>
      <c r="C1247" s="28" t="s">
        <v>104</v>
      </c>
      <c r="D1247" s="28">
        <v>8.405961944145994E-2</v>
      </c>
      <c r="E1247" s="28">
        <v>0.01</v>
      </c>
    </row>
    <row r="1248" spans="1:5" x14ac:dyDescent="0.2">
      <c r="A1248" s="27" t="s">
        <v>69</v>
      </c>
      <c r="B1248" s="28" t="s">
        <v>67</v>
      </c>
      <c r="C1248" s="28" t="s">
        <v>104</v>
      </c>
      <c r="D1248" s="28">
        <v>0.52424704670888411</v>
      </c>
      <c r="E1248" s="28">
        <v>0</v>
      </c>
    </row>
    <row r="1249" spans="1:5" x14ac:dyDescent="0.2">
      <c r="A1249" s="27" t="s">
        <v>69</v>
      </c>
      <c r="B1249" s="28" t="s">
        <v>68</v>
      </c>
      <c r="C1249" s="28" t="s">
        <v>104</v>
      </c>
      <c r="D1249" s="28">
        <v>0.4954519984624503</v>
      </c>
      <c r="E1249" s="28">
        <v>0</v>
      </c>
    </row>
    <row r="1250" spans="1:5" x14ac:dyDescent="0.2">
      <c r="A1250" s="27" t="s">
        <v>69</v>
      </c>
      <c r="B1250" s="28" t="s">
        <v>69</v>
      </c>
      <c r="C1250" s="28" t="s">
        <v>104</v>
      </c>
      <c r="D1250" s="28">
        <v>0.59974355360572029</v>
      </c>
      <c r="E1250" s="28">
        <v>0</v>
      </c>
    </row>
    <row r="1251" spans="1:5" x14ac:dyDescent="0.2">
      <c r="A1251" s="27" t="s">
        <v>69</v>
      </c>
      <c r="B1251" s="28" t="s">
        <v>63</v>
      </c>
      <c r="C1251" s="28" t="s">
        <v>104</v>
      </c>
      <c r="D1251" s="28">
        <v>1.2347639700073192</v>
      </c>
      <c r="E1251" s="28">
        <v>0</v>
      </c>
    </row>
    <row r="1252" spans="1:5" x14ac:dyDescent="0.2">
      <c r="A1252" s="27" t="s">
        <v>69</v>
      </c>
      <c r="B1252" s="28" t="s">
        <v>64</v>
      </c>
      <c r="C1252" s="28" t="s">
        <v>104</v>
      </c>
      <c r="D1252" s="28">
        <v>1.0749075903352532</v>
      </c>
      <c r="E1252" s="28">
        <v>0</v>
      </c>
    </row>
    <row r="1253" spans="1:5" x14ac:dyDescent="0.2">
      <c r="A1253" s="27" t="s">
        <v>69</v>
      </c>
      <c r="B1253" s="28" t="s">
        <v>20</v>
      </c>
      <c r="C1253" s="28" t="s">
        <v>104</v>
      </c>
      <c r="D1253" s="28">
        <v>0.49113745760063077</v>
      </c>
      <c r="E1253" s="28">
        <v>0</v>
      </c>
    </row>
    <row r="1254" spans="1:5" x14ac:dyDescent="0.2">
      <c r="A1254" s="27" t="s">
        <v>69</v>
      </c>
      <c r="B1254" s="28" t="s">
        <v>66</v>
      </c>
      <c r="C1254" s="28" t="s">
        <v>104</v>
      </c>
      <c r="D1254" s="28">
        <v>0.52473040435210427</v>
      </c>
      <c r="E1254" s="28">
        <v>0</v>
      </c>
    </row>
    <row r="1255" spans="1:5" x14ac:dyDescent="0.2">
      <c r="A1255" s="27" t="s">
        <v>69</v>
      </c>
      <c r="B1255" s="28" t="s">
        <v>70</v>
      </c>
      <c r="C1255" s="28" t="s">
        <v>104</v>
      </c>
      <c r="D1255" s="28">
        <v>0.3466374228937501</v>
      </c>
      <c r="E1255" s="28">
        <v>0</v>
      </c>
    </row>
    <row r="1256" spans="1:5" x14ac:dyDescent="0.2">
      <c r="A1256" s="27" t="s">
        <v>68</v>
      </c>
      <c r="B1256" s="28" t="s">
        <v>67</v>
      </c>
      <c r="C1256" s="28" t="s">
        <v>104</v>
      </c>
      <c r="D1256" s="28">
        <v>0.49359382174650124</v>
      </c>
      <c r="E1256" s="28">
        <v>0</v>
      </c>
    </row>
    <row r="1257" spans="1:5" x14ac:dyDescent="0.2">
      <c r="A1257" s="27" t="s">
        <v>68</v>
      </c>
      <c r="B1257" s="28" t="s">
        <v>68</v>
      </c>
      <c r="C1257" s="28" t="s">
        <v>104</v>
      </c>
      <c r="D1257" s="28">
        <v>0.46903046092154832</v>
      </c>
      <c r="E1257" s="28">
        <v>0</v>
      </c>
    </row>
    <row r="1258" spans="1:5" x14ac:dyDescent="0.2">
      <c r="A1258" s="27" t="s">
        <v>68</v>
      </c>
      <c r="B1258" s="28" t="s">
        <v>69</v>
      </c>
      <c r="C1258" s="28" t="s">
        <v>104</v>
      </c>
      <c r="D1258" s="28">
        <v>0.56673385717486136</v>
      </c>
      <c r="E1258" s="28">
        <v>0</v>
      </c>
    </row>
    <row r="1259" spans="1:5" x14ac:dyDescent="0.2">
      <c r="A1259" s="27" t="s">
        <v>68</v>
      </c>
      <c r="B1259" s="28" t="s">
        <v>63</v>
      </c>
      <c r="C1259" s="28" t="s">
        <v>104</v>
      </c>
      <c r="D1259" s="28">
        <v>1.1726854616600526</v>
      </c>
      <c r="E1259" s="28">
        <v>0</v>
      </c>
    </row>
    <row r="1260" spans="1:5" x14ac:dyDescent="0.2">
      <c r="A1260" s="27" t="s">
        <v>68</v>
      </c>
      <c r="B1260" s="28" t="s">
        <v>64</v>
      </c>
      <c r="C1260" s="28" t="s">
        <v>104</v>
      </c>
      <c r="D1260" s="28">
        <v>1.0171636424638903</v>
      </c>
      <c r="E1260" s="28">
        <v>2E-3</v>
      </c>
    </row>
    <row r="1261" spans="1:5" x14ac:dyDescent="0.2">
      <c r="A1261" s="27" t="s">
        <v>68</v>
      </c>
      <c r="B1261" s="28" t="s">
        <v>20</v>
      </c>
      <c r="C1261" s="28" t="s">
        <v>104</v>
      </c>
      <c r="D1261" s="28">
        <v>0.46432789707844974</v>
      </c>
      <c r="E1261" s="28">
        <v>0</v>
      </c>
    </row>
    <row r="1262" spans="1:5" x14ac:dyDescent="0.2">
      <c r="A1262" s="27" t="s">
        <v>68</v>
      </c>
      <c r="B1262" s="28" t="s">
        <v>66</v>
      </c>
      <c r="C1262" s="28" t="s">
        <v>104</v>
      </c>
      <c r="D1262" s="28">
        <v>0.49511812881042205</v>
      </c>
      <c r="E1262" s="28">
        <v>0</v>
      </c>
    </row>
    <row r="1263" spans="1:5" x14ac:dyDescent="0.2">
      <c r="A1263" s="27" t="s">
        <v>68</v>
      </c>
      <c r="B1263" s="28" t="s">
        <v>70</v>
      </c>
      <c r="C1263" s="28" t="s">
        <v>104</v>
      </c>
      <c r="D1263" s="28">
        <v>0.328876797326146</v>
      </c>
      <c r="E1263" s="28">
        <v>0</v>
      </c>
    </row>
    <row r="1264" spans="1:5" x14ac:dyDescent="0.2">
      <c r="A1264" s="27" t="s">
        <v>63</v>
      </c>
      <c r="B1264" s="28" t="s">
        <v>67</v>
      </c>
      <c r="C1264" s="28" t="s">
        <v>104</v>
      </c>
      <c r="D1264" s="28">
        <v>0.15404713868863315</v>
      </c>
      <c r="E1264" s="28">
        <v>0.02</v>
      </c>
    </row>
    <row r="1265" spans="1:5" x14ac:dyDescent="0.2">
      <c r="A1265" s="27" t="s">
        <v>63</v>
      </c>
      <c r="B1265" s="28" t="s">
        <v>68</v>
      </c>
      <c r="C1265" s="28" t="s">
        <v>104</v>
      </c>
      <c r="D1265" s="28">
        <v>0.30721081759349084</v>
      </c>
      <c r="E1265" s="28">
        <v>0</v>
      </c>
    </row>
    <row r="1266" spans="1:5" x14ac:dyDescent="0.2">
      <c r="A1266" s="27" t="s">
        <v>63</v>
      </c>
      <c r="B1266" s="28" t="s">
        <v>69</v>
      </c>
      <c r="C1266" s="28" t="s">
        <v>104</v>
      </c>
      <c r="D1266" s="28">
        <v>0.47410111863346782</v>
      </c>
      <c r="E1266" s="28">
        <v>6.6666666666666671E-3</v>
      </c>
    </row>
    <row r="1267" spans="1:5" x14ac:dyDescent="0.2">
      <c r="A1267" s="27" t="s">
        <v>63</v>
      </c>
      <c r="B1267" s="28" t="s">
        <v>63</v>
      </c>
      <c r="C1267" s="28" t="s">
        <v>104</v>
      </c>
      <c r="D1267" s="28">
        <v>0.99482648144007269</v>
      </c>
      <c r="E1267" s="28">
        <v>0</v>
      </c>
    </row>
    <row r="1268" spans="1:5" x14ac:dyDescent="0.2">
      <c r="A1268" s="27" t="s">
        <v>63</v>
      </c>
      <c r="B1268" s="28" t="s">
        <v>64</v>
      </c>
      <c r="C1268" s="28" t="s">
        <v>104</v>
      </c>
      <c r="D1268" s="28">
        <v>0.85401225845985662</v>
      </c>
      <c r="E1268" s="28">
        <v>1.2E-2</v>
      </c>
    </row>
    <row r="1269" spans="1:5" x14ac:dyDescent="0.2">
      <c r="A1269" s="27" t="s">
        <v>63</v>
      </c>
      <c r="B1269" s="28" t="s">
        <v>20</v>
      </c>
      <c r="C1269" s="28" t="s">
        <v>104</v>
      </c>
      <c r="D1269" s="28">
        <v>0.29161551364750954</v>
      </c>
      <c r="E1269" s="28">
        <v>0.03</v>
      </c>
    </row>
    <row r="1270" spans="1:5" x14ac:dyDescent="0.2">
      <c r="A1270" s="27" t="s">
        <v>63</v>
      </c>
      <c r="B1270" s="28" t="s">
        <v>66</v>
      </c>
      <c r="C1270" s="28" t="s">
        <v>104</v>
      </c>
      <c r="D1270" s="28">
        <v>0.15543157987860717</v>
      </c>
      <c r="E1270" s="28">
        <v>0</v>
      </c>
    </row>
    <row r="1271" spans="1:5" x14ac:dyDescent="0.2">
      <c r="A1271" s="27" t="s">
        <v>64</v>
      </c>
      <c r="B1271" s="28" t="s">
        <v>63</v>
      </c>
      <c r="C1271" s="28" t="s">
        <v>104</v>
      </c>
      <c r="D1271" s="28">
        <v>0.41681495785563721</v>
      </c>
      <c r="E1271" s="28">
        <v>5.0000000000000001E-3</v>
      </c>
    </row>
    <row r="1272" spans="1:5" x14ac:dyDescent="0.2">
      <c r="A1272" s="27" t="s">
        <v>64</v>
      </c>
      <c r="B1272" s="28" t="s">
        <v>64</v>
      </c>
      <c r="C1272" s="28" t="s">
        <v>104</v>
      </c>
      <c r="D1272" s="28">
        <v>0.15138354694757739</v>
      </c>
      <c r="E1272" s="28">
        <v>0</v>
      </c>
    </row>
    <row r="1273" spans="1:5" x14ac:dyDescent="0.2">
      <c r="A1273" s="27" t="s">
        <v>64</v>
      </c>
      <c r="B1273" s="28" t="s">
        <v>66</v>
      </c>
      <c r="C1273" s="28" t="s">
        <v>104</v>
      </c>
      <c r="D1273" s="28">
        <v>9.0277480154217257E-2</v>
      </c>
      <c r="E1273" s="28">
        <v>0.01</v>
      </c>
    </row>
    <row r="1274" spans="1:5" x14ac:dyDescent="0.2">
      <c r="A1274" s="27" t="s">
        <v>20</v>
      </c>
      <c r="B1274" s="28" t="s">
        <v>63</v>
      </c>
      <c r="C1274" s="28" t="s">
        <v>104</v>
      </c>
      <c r="D1274" s="28">
        <v>0.45048308277725602</v>
      </c>
      <c r="E1274" s="28">
        <v>0</v>
      </c>
    </row>
    <row r="1275" spans="1:5" x14ac:dyDescent="0.2">
      <c r="A1275" s="27" t="s">
        <v>20</v>
      </c>
      <c r="B1275" s="28" t="s">
        <v>64</v>
      </c>
      <c r="C1275" s="28" t="s">
        <v>104</v>
      </c>
      <c r="D1275" s="28">
        <v>0.3132213259373684</v>
      </c>
      <c r="E1275" s="28">
        <v>1.4999999999999999E-2</v>
      </c>
    </row>
    <row r="1276" spans="1:5" x14ac:dyDescent="0.2">
      <c r="A1276" s="27" t="s">
        <v>20</v>
      </c>
      <c r="B1276" s="28" t="s">
        <v>66</v>
      </c>
      <c r="C1276" s="28" t="s">
        <v>104</v>
      </c>
      <c r="D1276" s="28">
        <v>9.8398164597326393E-2</v>
      </c>
      <c r="E1276" s="28">
        <v>0</v>
      </c>
    </row>
    <row r="1277" spans="1:5" x14ac:dyDescent="0.2">
      <c r="A1277" s="27" t="s">
        <v>66</v>
      </c>
      <c r="B1277" s="28" t="s">
        <v>63</v>
      </c>
      <c r="C1277" s="28" t="s">
        <v>104</v>
      </c>
      <c r="D1277" s="28">
        <v>0.32934982496782839</v>
      </c>
      <c r="E1277" s="28">
        <v>5.0000000000000001E-3</v>
      </c>
    </row>
    <row r="1278" spans="1:5" x14ac:dyDescent="0.2">
      <c r="A1278" s="27" t="s">
        <v>66</v>
      </c>
      <c r="B1278" s="28" t="s">
        <v>64</v>
      </c>
      <c r="C1278" s="28" t="s">
        <v>104</v>
      </c>
      <c r="D1278" s="28">
        <v>0.11884214625252067</v>
      </c>
      <c r="E1278" s="28">
        <v>0</v>
      </c>
    </row>
    <row r="1279" spans="1:5" x14ac:dyDescent="0.2">
      <c r="A1279" s="27" t="s">
        <v>70</v>
      </c>
      <c r="B1279" s="28" t="s">
        <v>63</v>
      </c>
      <c r="C1279" s="28" t="s">
        <v>104</v>
      </c>
      <c r="D1279" s="28">
        <v>0.35495371858877567</v>
      </c>
      <c r="E1279" s="28">
        <v>5.0000000000000001E-3</v>
      </c>
    </row>
    <row r="1280" spans="1:5" x14ac:dyDescent="0.2">
      <c r="A1280" s="27" t="s">
        <v>70</v>
      </c>
      <c r="B1280" s="28" t="s">
        <v>64</v>
      </c>
      <c r="C1280" s="28" t="s">
        <v>104</v>
      </c>
      <c r="D1280" s="28">
        <v>0.12832819717753574</v>
      </c>
      <c r="E1280" s="28">
        <v>0</v>
      </c>
    </row>
    <row r="1281" spans="1:5" x14ac:dyDescent="0.2">
      <c r="A1281" s="27" t="s">
        <v>70</v>
      </c>
      <c r="B1281" s="28" t="s">
        <v>66</v>
      </c>
      <c r="C1281" s="28" t="s">
        <v>104</v>
      </c>
      <c r="D1281" s="28">
        <v>7.5698295947184274E-2</v>
      </c>
      <c r="E1281" s="28">
        <v>0.03</v>
      </c>
    </row>
    <row r="1282" spans="1:5" x14ac:dyDescent="0.2">
      <c r="A1282" s="27" t="s">
        <v>67</v>
      </c>
      <c r="B1282" s="28" t="s">
        <v>67</v>
      </c>
      <c r="C1282" s="28" t="s">
        <v>87</v>
      </c>
      <c r="D1282" s="28">
        <v>0.37640302965964184</v>
      </c>
      <c r="E1282" s="28">
        <v>0</v>
      </c>
    </row>
    <row r="1283" spans="1:5" x14ac:dyDescent="0.2">
      <c r="A1283" s="27" t="s">
        <v>67</v>
      </c>
      <c r="B1283" s="28" t="s">
        <v>68</v>
      </c>
      <c r="C1283" s="28" t="s">
        <v>87</v>
      </c>
      <c r="D1283" s="28">
        <v>0.32186218940476241</v>
      </c>
      <c r="E1283" s="28">
        <v>0</v>
      </c>
    </row>
    <row r="1284" spans="1:5" x14ac:dyDescent="0.2">
      <c r="A1284" s="27" t="s">
        <v>67</v>
      </c>
      <c r="B1284" s="28" t="s">
        <v>69</v>
      </c>
      <c r="C1284" s="28" t="s">
        <v>87</v>
      </c>
      <c r="D1284" s="28">
        <v>0.33993558089207587</v>
      </c>
      <c r="E1284" s="28">
        <v>0</v>
      </c>
    </row>
    <row r="1285" spans="1:5" x14ac:dyDescent="0.2">
      <c r="A1285" s="27" t="s">
        <v>67</v>
      </c>
      <c r="B1285" s="28" t="s">
        <v>66</v>
      </c>
      <c r="C1285" s="28" t="s">
        <v>87</v>
      </c>
      <c r="D1285" s="28">
        <v>0.33185147793294417</v>
      </c>
      <c r="E1285" s="28">
        <v>0</v>
      </c>
    </row>
    <row r="1286" spans="1:5" x14ac:dyDescent="0.2">
      <c r="A1286" s="27" t="s">
        <v>69</v>
      </c>
      <c r="B1286" s="28" t="s">
        <v>67</v>
      </c>
      <c r="C1286" s="28" t="s">
        <v>87</v>
      </c>
      <c r="D1286" s="28">
        <v>0.33993558089207587</v>
      </c>
      <c r="E1286" s="28">
        <v>0</v>
      </c>
    </row>
    <row r="1287" spans="1:5" x14ac:dyDescent="0.2">
      <c r="A1287" s="27" t="s">
        <v>69</v>
      </c>
      <c r="B1287" s="28" t="s">
        <v>68</v>
      </c>
      <c r="C1287" s="28" t="s">
        <v>87</v>
      </c>
      <c r="D1287" s="28">
        <v>0.28823646541333486</v>
      </c>
      <c r="E1287" s="28">
        <v>0.02</v>
      </c>
    </row>
    <row r="1288" spans="1:5" x14ac:dyDescent="0.2">
      <c r="A1288" s="27" t="s">
        <v>69</v>
      </c>
      <c r="B1288" s="28" t="s">
        <v>69</v>
      </c>
      <c r="C1288" s="28" t="s">
        <v>87</v>
      </c>
      <c r="D1288" s="28">
        <v>0.30527166812656331</v>
      </c>
      <c r="E1288" s="28">
        <v>0.01</v>
      </c>
    </row>
    <row r="1289" spans="1:5" x14ac:dyDescent="0.2">
      <c r="A1289" s="27" t="s">
        <v>69</v>
      </c>
      <c r="B1289" s="28" t="s">
        <v>66</v>
      </c>
      <c r="C1289" s="28" t="s">
        <v>87</v>
      </c>
      <c r="D1289" s="28">
        <v>0.29764019553638305</v>
      </c>
      <c r="E1289" s="28">
        <v>0.01</v>
      </c>
    </row>
    <row r="1290" spans="1:5" x14ac:dyDescent="0.2">
      <c r="A1290" s="27" t="s">
        <v>68</v>
      </c>
      <c r="B1290" s="28" t="s">
        <v>67</v>
      </c>
      <c r="C1290" s="28" t="s">
        <v>87</v>
      </c>
      <c r="D1290" s="28">
        <v>0.32186218940476241</v>
      </c>
      <c r="E1290" s="28">
        <v>0</v>
      </c>
    </row>
    <row r="1291" spans="1:5" x14ac:dyDescent="0.2">
      <c r="A1291" s="27" t="s">
        <v>68</v>
      </c>
      <c r="B1291" s="28" t="s">
        <v>69</v>
      </c>
      <c r="C1291" s="28" t="s">
        <v>87</v>
      </c>
      <c r="D1291" s="28">
        <v>0.28823646541333486</v>
      </c>
      <c r="E1291" s="28">
        <v>0.02</v>
      </c>
    </row>
    <row r="1292" spans="1:5" x14ac:dyDescent="0.2">
      <c r="A1292" s="27" t="s">
        <v>66</v>
      </c>
      <c r="B1292" s="28" t="s">
        <v>67</v>
      </c>
      <c r="C1292" s="28" t="s">
        <v>87</v>
      </c>
      <c r="D1292" s="28">
        <v>0.33185147793294417</v>
      </c>
      <c r="E1292" s="28">
        <v>0</v>
      </c>
    </row>
    <row r="1293" spans="1:5" x14ac:dyDescent="0.2">
      <c r="A1293" s="27" t="s">
        <v>66</v>
      </c>
      <c r="B1293" s="28" t="s">
        <v>69</v>
      </c>
      <c r="C1293" s="28" t="s">
        <v>87</v>
      </c>
      <c r="D1293" s="28">
        <v>0.29764019553638305</v>
      </c>
      <c r="E1293" s="28">
        <v>0.01</v>
      </c>
    </row>
    <row r="1294" spans="1:5" x14ac:dyDescent="0.2">
      <c r="A1294" s="27" t="s">
        <v>67</v>
      </c>
      <c r="B1294" s="28" t="s">
        <v>68</v>
      </c>
      <c r="C1294" s="28" t="s">
        <v>95</v>
      </c>
      <c r="D1294" s="28">
        <v>0.12039038734096462</v>
      </c>
      <c r="E1294" s="28">
        <v>0</v>
      </c>
    </row>
    <row r="1295" spans="1:5" x14ac:dyDescent="0.2">
      <c r="A1295" s="27" t="s">
        <v>67</v>
      </c>
      <c r="B1295" s="28" t="s">
        <v>69</v>
      </c>
      <c r="C1295" s="28" t="s">
        <v>95</v>
      </c>
      <c r="D1295" s="28">
        <v>1.929664382351615E-2</v>
      </c>
      <c r="E1295" s="28">
        <v>0</v>
      </c>
    </row>
    <row r="1296" spans="1:5" x14ac:dyDescent="0.2">
      <c r="A1296" s="27" t="s">
        <v>69</v>
      </c>
      <c r="B1296" s="28" t="s">
        <v>68</v>
      </c>
      <c r="C1296" s="28" t="s">
        <v>95</v>
      </c>
      <c r="D1296" s="28">
        <v>0.12723239286170587</v>
      </c>
      <c r="E1296" s="28">
        <v>0</v>
      </c>
    </row>
    <row r="1297" spans="1:5" x14ac:dyDescent="0.2">
      <c r="A1297" s="27" t="s">
        <v>69</v>
      </c>
      <c r="B1297" s="28" t="s">
        <v>69</v>
      </c>
      <c r="C1297" s="28" t="s">
        <v>95</v>
      </c>
      <c r="D1297" s="28">
        <v>0.11765498429182034</v>
      </c>
      <c r="E1297" s="28">
        <v>0</v>
      </c>
    </row>
    <row r="1298" spans="1:5" x14ac:dyDescent="0.2">
      <c r="A1298" s="27" t="s">
        <v>69</v>
      </c>
      <c r="B1298" s="28" t="s">
        <v>63</v>
      </c>
      <c r="C1298" s="28" t="s">
        <v>95</v>
      </c>
      <c r="D1298" s="28">
        <v>0.10299850479850639</v>
      </c>
      <c r="E1298" s="28">
        <v>0</v>
      </c>
    </row>
    <row r="1299" spans="1:5" x14ac:dyDescent="0.2">
      <c r="A1299" s="27" t="s">
        <v>68</v>
      </c>
      <c r="B1299" s="28" t="s">
        <v>68</v>
      </c>
      <c r="C1299" s="28" t="s">
        <v>95</v>
      </c>
      <c r="D1299" s="28">
        <v>0.11222007107247337</v>
      </c>
      <c r="E1299" s="28">
        <v>0</v>
      </c>
    </row>
    <row r="1300" spans="1:5" x14ac:dyDescent="0.2">
      <c r="A1300" s="27" t="s">
        <v>68</v>
      </c>
      <c r="B1300" s="28" t="s">
        <v>69</v>
      </c>
      <c r="C1300" s="28" t="s">
        <v>95</v>
      </c>
      <c r="D1300" s="28">
        <v>1.7888049554090735E-2</v>
      </c>
      <c r="E1300" s="28">
        <v>0</v>
      </c>
    </row>
    <row r="1301" spans="1:5" x14ac:dyDescent="0.2">
      <c r="A1301" s="27" t="s">
        <v>68</v>
      </c>
      <c r="B1301" s="28" t="s">
        <v>63</v>
      </c>
      <c r="C1301" s="28" t="s">
        <v>95</v>
      </c>
      <c r="D1301" s="28">
        <v>9.0899095303349567E-2</v>
      </c>
      <c r="E1301" s="28">
        <v>0.03</v>
      </c>
    </row>
    <row r="1302" spans="1:5" x14ac:dyDescent="0.2">
      <c r="A1302" s="27" t="s">
        <v>63</v>
      </c>
      <c r="B1302" s="28" t="s">
        <v>68</v>
      </c>
      <c r="C1302" s="28" t="s">
        <v>95</v>
      </c>
      <c r="D1302" s="28">
        <v>0.14721148256198718</v>
      </c>
      <c r="E1302" s="28">
        <v>0</v>
      </c>
    </row>
    <row r="1303" spans="1:5" x14ac:dyDescent="0.2">
      <c r="A1303" s="27" t="s">
        <v>63</v>
      </c>
      <c r="B1303" s="28" t="s">
        <v>69</v>
      </c>
      <c r="C1303" s="28" t="s">
        <v>95</v>
      </c>
      <c r="D1303" s="28">
        <v>0.13647537934240184</v>
      </c>
      <c r="E1303" s="28">
        <v>0</v>
      </c>
    </row>
    <row r="1304" spans="1:5" x14ac:dyDescent="0.2">
      <c r="A1304" s="27" t="s">
        <v>63</v>
      </c>
      <c r="B1304" s="28" t="s">
        <v>63</v>
      </c>
      <c r="C1304" s="28" t="s">
        <v>95</v>
      </c>
      <c r="D1304" s="28">
        <v>0.11907254771877082</v>
      </c>
      <c r="E1304" s="28">
        <v>0</v>
      </c>
    </row>
    <row r="1305" spans="1:5" x14ac:dyDescent="0.2">
      <c r="A1305" s="27" t="s">
        <v>64</v>
      </c>
      <c r="B1305" s="28" t="s">
        <v>68</v>
      </c>
      <c r="C1305" s="28" t="s">
        <v>95</v>
      </c>
      <c r="D1305" s="28">
        <v>1.5822187291617031E-2</v>
      </c>
      <c r="E1305" s="28">
        <v>0</v>
      </c>
    </row>
    <row r="1306" spans="1:5" x14ac:dyDescent="0.2">
      <c r="A1306" s="27" t="s">
        <v>64</v>
      </c>
      <c r="B1306" s="28" t="s">
        <v>69</v>
      </c>
      <c r="C1306" s="28" t="s">
        <v>95</v>
      </c>
      <c r="D1306" s="28">
        <v>1.9536183050792414E-2</v>
      </c>
      <c r="E1306" s="28">
        <v>0</v>
      </c>
    </row>
    <row r="1307" spans="1:5" x14ac:dyDescent="0.2">
      <c r="A1307" s="27" t="s">
        <v>20</v>
      </c>
      <c r="B1307" s="28" t="s">
        <v>68</v>
      </c>
      <c r="C1307" s="28" t="s">
        <v>95</v>
      </c>
      <c r="D1307" s="28">
        <v>0.14414599365468769</v>
      </c>
      <c r="E1307" s="28">
        <v>0</v>
      </c>
    </row>
    <row r="1308" spans="1:5" x14ac:dyDescent="0.2">
      <c r="A1308" s="27" t="s">
        <v>20</v>
      </c>
      <c r="B1308" s="28" t="s">
        <v>69</v>
      </c>
      <c r="C1308" s="28" t="s">
        <v>95</v>
      </c>
      <c r="D1308" s="28">
        <v>0.13358157171268906</v>
      </c>
      <c r="E1308" s="28">
        <v>0</v>
      </c>
    </row>
    <row r="1309" spans="1:5" x14ac:dyDescent="0.2">
      <c r="A1309" s="27" t="s">
        <v>20</v>
      </c>
      <c r="B1309" s="28" t="s">
        <v>63</v>
      </c>
      <c r="C1309" s="28" t="s">
        <v>95</v>
      </c>
      <c r="D1309" s="28">
        <v>0.11660844323460352</v>
      </c>
      <c r="E1309" s="28">
        <v>0</v>
      </c>
    </row>
    <row r="1310" spans="1:5" x14ac:dyDescent="0.2">
      <c r="A1310" s="27" t="s">
        <v>70</v>
      </c>
      <c r="B1310" s="28" t="s">
        <v>68</v>
      </c>
      <c r="C1310" s="28" t="s">
        <v>95</v>
      </c>
      <c r="D1310" s="28">
        <v>0.1409429015935055</v>
      </c>
      <c r="E1310" s="28">
        <v>0</v>
      </c>
    </row>
    <row r="1311" spans="1:5" x14ac:dyDescent="0.2">
      <c r="A1311" s="27" t="s">
        <v>70</v>
      </c>
      <c r="B1311" s="28" t="s">
        <v>69</v>
      </c>
      <c r="C1311" s="28" t="s">
        <v>95</v>
      </c>
      <c r="D1311" s="28">
        <v>0.13056023091340535</v>
      </c>
      <c r="E1311" s="28">
        <v>0</v>
      </c>
    </row>
    <row r="1312" spans="1:5" x14ac:dyDescent="0.2">
      <c r="A1312" s="27" t="s">
        <v>70</v>
      </c>
      <c r="B1312" s="28" t="s">
        <v>63</v>
      </c>
      <c r="C1312" s="28" t="s">
        <v>95</v>
      </c>
      <c r="D1312" s="28">
        <v>0.11403285492749955</v>
      </c>
      <c r="E1312" s="28">
        <v>0</v>
      </c>
    </row>
    <row r="1313" spans="1:5" x14ac:dyDescent="0.2">
      <c r="A1313" s="27" t="s">
        <v>67</v>
      </c>
      <c r="B1313" s="28" t="s">
        <v>63</v>
      </c>
      <c r="C1313" s="28" t="s">
        <v>105</v>
      </c>
      <c r="D1313" s="28">
        <v>1.6285770430654042E-2</v>
      </c>
      <c r="E1313" s="28">
        <v>0.01</v>
      </c>
    </row>
    <row r="1314" spans="1:5" x14ac:dyDescent="0.2">
      <c r="A1314" s="27" t="s">
        <v>69</v>
      </c>
      <c r="B1314" s="28" t="s">
        <v>67</v>
      </c>
      <c r="C1314" s="28" t="s">
        <v>105</v>
      </c>
      <c r="D1314" s="28">
        <v>0.15827233928475079</v>
      </c>
      <c r="E1314" s="28">
        <v>0</v>
      </c>
    </row>
    <row r="1315" spans="1:5" x14ac:dyDescent="0.2">
      <c r="A1315" s="27" t="s">
        <v>69</v>
      </c>
      <c r="B1315" s="28" t="s">
        <v>68</v>
      </c>
      <c r="C1315" s="28" t="s">
        <v>105</v>
      </c>
      <c r="D1315" s="28">
        <v>0.23457834101267769</v>
      </c>
      <c r="E1315" s="28">
        <v>0</v>
      </c>
    </row>
    <row r="1316" spans="1:5" x14ac:dyDescent="0.2">
      <c r="A1316" s="27" t="s">
        <v>69</v>
      </c>
      <c r="B1316" s="28" t="s">
        <v>69</v>
      </c>
      <c r="C1316" s="28" t="s">
        <v>105</v>
      </c>
      <c r="D1316" s="28">
        <v>0.25854291887233066</v>
      </c>
      <c r="E1316" s="28">
        <v>0</v>
      </c>
    </row>
    <row r="1317" spans="1:5" x14ac:dyDescent="0.2">
      <c r="A1317" s="27" t="s">
        <v>69</v>
      </c>
      <c r="B1317" s="28" t="s">
        <v>63</v>
      </c>
      <c r="C1317" s="28" t="s">
        <v>105</v>
      </c>
      <c r="D1317" s="28">
        <v>0.35893368331640119</v>
      </c>
      <c r="E1317" s="28">
        <v>0</v>
      </c>
    </row>
    <row r="1318" spans="1:5" x14ac:dyDescent="0.2">
      <c r="A1318" s="27" t="s">
        <v>69</v>
      </c>
      <c r="B1318" s="28" t="s">
        <v>64</v>
      </c>
      <c r="C1318" s="28" t="s">
        <v>105</v>
      </c>
      <c r="D1318" s="28">
        <v>0.16283582071548452</v>
      </c>
      <c r="E1318" s="28">
        <v>0</v>
      </c>
    </row>
    <row r="1319" spans="1:5" x14ac:dyDescent="0.2">
      <c r="A1319" s="27" t="s">
        <v>69</v>
      </c>
      <c r="B1319" s="28" t="s">
        <v>20</v>
      </c>
      <c r="C1319" s="28" t="s">
        <v>105</v>
      </c>
      <c r="D1319" s="28">
        <v>0.17040168715732334</v>
      </c>
      <c r="E1319" s="28">
        <v>0</v>
      </c>
    </row>
    <row r="1320" spans="1:5" x14ac:dyDescent="0.2">
      <c r="A1320" s="27" t="s">
        <v>69</v>
      </c>
      <c r="B1320" s="28" t="s">
        <v>66</v>
      </c>
      <c r="C1320" s="28" t="s">
        <v>105</v>
      </c>
      <c r="D1320" s="28">
        <v>0.17267134320633976</v>
      </c>
      <c r="E1320" s="28">
        <v>0</v>
      </c>
    </row>
    <row r="1321" spans="1:5" x14ac:dyDescent="0.2">
      <c r="A1321" s="27" t="s">
        <v>69</v>
      </c>
      <c r="B1321" s="28" t="s">
        <v>70</v>
      </c>
      <c r="C1321" s="28" t="s">
        <v>105</v>
      </c>
      <c r="D1321" s="28">
        <v>0.13091563998381991</v>
      </c>
      <c r="E1321" s="28">
        <v>0.04</v>
      </c>
    </row>
    <row r="1322" spans="1:5" x14ac:dyDescent="0.2">
      <c r="A1322" s="27" t="s">
        <v>68</v>
      </c>
      <c r="B1322" s="28" t="s">
        <v>68</v>
      </c>
      <c r="C1322" s="28" t="s">
        <v>105</v>
      </c>
      <c r="D1322" s="28">
        <v>0.14000546577441458</v>
      </c>
      <c r="E1322" s="28">
        <v>0</v>
      </c>
    </row>
    <row r="1323" spans="1:5" x14ac:dyDescent="0.2">
      <c r="A1323" s="27" t="s">
        <v>68</v>
      </c>
      <c r="B1323" s="28" t="s">
        <v>69</v>
      </c>
      <c r="C1323" s="28" t="s">
        <v>105</v>
      </c>
      <c r="D1323" s="28">
        <v>0.15628112584547454</v>
      </c>
      <c r="E1323" s="28">
        <v>0</v>
      </c>
    </row>
    <row r="1324" spans="1:5" x14ac:dyDescent="0.2">
      <c r="A1324" s="27" t="s">
        <v>68</v>
      </c>
      <c r="B1324" s="28" t="s">
        <v>63</v>
      </c>
      <c r="C1324" s="28" t="s">
        <v>105</v>
      </c>
      <c r="D1324" s="28">
        <v>0.20832447669120399</v>
      </c>
      <c r="E1324" s="28">
        <v>0.02</v>
      </c>
    </row>
    <row r="1325" spans="1:5" x14ac:dyDescent="0.2">
      <c r="A1325" s="27" t="s">
        <v>68</v>
      </c>
      <c r="B1325" s="28" t="s">
        <v>66</v>
      </c>
      <c r="C1325" s="28" t="s">
        <v>105</v>
      </c>
      <c r="D1325" s="28">
        <v>1.8632089883121646E-2</v>
      </c>
      <c r="E1325" s="28">
        <v>0</v>
      </c>
    </row>
    <row r="1326" spans="1:5" x14ac:dyDescent="0.2">
      <c r="A1326" s="27" t="s">
        <v>63</v>
      </c>
      <c r="B1326" s="28" t="s">
        <v>63</v>
      </c>
      <c r="C1326" s="28" t="s">
        <v>105</v>
      </c>
      <c r="D1326" s="28">
        <v>5.0143604600958028E-2</v>
      </c>
      <c r="E1326" s="28">
        <v>0</v>
      </c>
    </row>
    <row r="1327" spans="1:5" x14ac:dyDescent="0.2">
      <c r="A1327" s="27" t="s">
        <v>63</v>
      </c>
      <c r="B1327" s="28" t="s">
        <v>66</v>
      </c>
      <c r="C1327" s="28" t="s">
        <v>105</v>
      </c>
      <c r="D1327" s="28">
        <v>9.480944587802612E-3</v>
      </c>
      <c r="E1327" s="28">
        <v>0.04</v>
      </c>
    </row>
    <row r="1328" spans="1:5" x14ac:dyDescent="0.2">
      <c r="A1328" s="27" t="s">
        <v>64</v>
      </c>
      <c r="B1328" s="28" t="s">
        <v>63</v>
      </c>
      <c r="C1328" s="28" t="s">
        <v>105</v>
      </c>
      <c r="D1328" s="28">
        <v>3.3414513411264959E-2</v>
      </c>
      <c r="E1328" s="28">
        <v>0</v>
      </c>
    </row>
    <row r="1329" spans="1:5" x14ac:dyDescent="0.2">
      <c r="A1329" s="27" t="s">
        <v>20</v>
      </c>
      <c r="B1329" s="28" t="s">
        <v>67</v>
      </c>
      <c r="C1329" s="28" t="s">
        <v>105</v>
      </c>
      <c r="D1329" s="28">
        <v>0.14428426855195267</v>
      </c>
      <c r="E1329" s="28">
        <v>0.03</v>
      </c>
    </row>
    <row r="1330" spans="1:5" x14ac:dyDescent="0.2">
      <c r="A1330" s="27" t="s">
        <v>20</v>
      </c>
      <c r="B1330" s="28" t="s">
        <v>68</v>
      </c>
      <c r="C1330" s="28" t="s">
        <v>105</v>
      </c>
      <c r="D1330" s="28">
        <v>0.21557353548033237</v>
      </c>
      <c r="E1330" s="28">
        <v>0</v>
      </c>
    </row>
    <row r="1331" spans="1:5" x14ac:dyDescent="0.2">
      <c r="A1331" s="27" t="s">
        <v>20</v>
      </c>
      <c r="B1331" s="28" t="s">
        <v>69</v>
      </c>
      <c r="C1331" s="28" t="s">
        <v>105</v>
      </c>
      <c r="D1331" s="28">
        <v>0.23820078776555789</v>
      </c>
      <c r="E1331" s="28">
        <v>0</v>
      </c>
    </row>
    <row r="1332" spans="1:5" x14ac:dyDescent="0.2">
      <c r="A1332" s="27" t="s">
        <v>20</v>
      </c>
      <c r="B1332" s="28" t="s">
        <v>63</v>
      </c>
      <c r="C1332" s="28" t="s">
        <v>105</v>
      </c>
      <c r="D1332" s="28">
        <v>0.32798393924401481</v>
      </c>
      <c r="E1332" s="28">
        <v>0</v>
      </c>
    </row>
    <row r="1333" spans="1:5" x14ac:dyDescent="0.2">
      <c r="A1333" s="27" t="s">
        <v>20</v>
      </c>
      <c r="B1333" s="28" t="s">
        <v>64</v>
      </c>
      <c r="C1333" s="28" t="s">
        <v>105</v>
      </c>
      <c r="D1333" s="28">
        <v>0.14851559283571097</v>
      </c>
      <c r="E1333" s="28">
        <v>0.01</v>
      </c>
    </row>
    <row r="1334" spans="1:5" x14ac:dyDescent="0.2">
      <c r="A1334" s="27" t="s">
        <v>20</v>
      </c>
      <c r="B1334" s="28" t="s">
        <v>20</v>
      </c>
      <c r="C1334" s="28" t="s">
        <v>105</v>
      </c>
      <c r="D1334" s="28">
        <v>0.15553971643372105</v>
      </c>
      <c r="E1334" s="28">
        <v>0</v>
      </c>
    </row>
    <row r="1335" spans="1:5" x14ac:dyDescent="0.2">
      <c r="A1335" s="27" t="s">
        <v>20</v>
      </c>
      <c r="B1335" s="28" t="s">
        <v>66</v>
      </c>
      <c r="C1335" s="28" t="s">
        <v>105</v>
      </c>
      <c r="D1335" s="28">
        <v>3.1054391511163942E-2</v>
      </c>
      <c r="E1335" s="28">
        <v>0</v>
      </c>
    </row>
    <row r="1336" spans="1:5" x14ac:dyDescent="0.2">
      <c r="A1336" s="27" t="s">
        <v>66</v>
      </c>
      <c r="B1336" s="28" t="s">
        <v>63</v>
      </c>
      <c r="C1336" s="28" t="s">
        <v>105</v>
      </c>
      <c r="D1336" s="28">
        <v>1.9239566496793318E-2</v>
      </c>
      <c r="E1336" s="28">
        <v>0</v>
      </c>
    </row>
    <row r="1337" spans="1:5" x14ac:dyDescent="0.2">
      <c r="A1337" s="27" t="s">
        <v>70</v>
      </c>
      <c r="B1337" s="28" t="s">
        <v>63</v>
      </c>
      <c r="C1337" s="28" t="s">
        <v>105</v>
      </c>
      <c r="D1337" s="28">
        <v>2.860447102851359E-2</v>
      </c>
      <c r="E1337" s="28">
        <v>0</v>
      </c>
    </row>
    <row r="1338" spans="1:5" x14ac:dyDescent="0.2">
      <c r="A1338" s="27" t="s">
        <v>67</v>
      </c>
      <c r="B1338" s="28" t="s">
        <v>67</v>
      </c>
      <c r="C1338" s="28" t="s">
        <v>88</v>
      </c>
      <c r="D1338" s="28">
        <v>0.1279613863929436</v>
      </c>
      <c r="E1338" s="28">
        <v>0</v>
      </c>
    </row>
    <row r="1339" spans="1:5" x14ac:dyDescent="0.2">
      <c r="A1339" s="27" t="s">
        <v>67</v>
      </c>
      <c r="B1339" s="28" t="s">
        <v>68</v>
      </c>
      <c r="C1339" s="28" t="s">
        <v>88</v>
      </c>
      <c r="D1339" s="28">
        <v>0.21690231454957412</v>
      </c>
      <c r="E1339" s="28">
        <v>0</v>
      </c>
    </row>
    <row r="1340" spans="1:5" x14ac:dyDescent="0.2">
      <c r="A1340" s="27" t="s">
        <v>67</v>
      </c>
      <c r="B1340" s="28" t="s">
        <v>69</v>
      </c>
      <c r="C1340" s="28" t="s">
        <v>88</v>
      </c>
      <c r="D1340" s="28">
        <v>0.42604433004161041</v>
      </c>
      <c r="E1340" s="28">
        <v>7.4999999999999997E-3</v>
      </c>
    </row>
    <row r="1341" spans="1:5" x14ac:dyDescent="0.2">
      <c r="A1341" s="27" t="s">
        <v>67</v>
      </c>
      <c r="B1341" s="28" t="s">
        <v>63</v>
      </c>
      <c r="C1341" s="28" t="s">
        <v>88</v>
      </c>
      <c r="D1341" s="28">
        <v>0.21887791756703712</v>
      </c>
      <c r="E1341" s="28">
        <v>0</v>
      </c>
    </row>
    <row r="1342" spans="1:5" x14ac:dyDescent="0.2">
      <c r="A1342" s="27" t="s">
        <v>67</v>
      </c>
      <c r="B1342" s="28" t="s">
        <v>64</v>
      </c>
      <c r="C1342" s="28" t="s">
        <v>88</v>
      </c>
      <c r="D1342" s="28">
        <v>0.26445586100838891</v>
      </c>
      <c r="E1342" s="28">
        <v>7.4999999999999997E-3</v>
      </c>
    </row>
    <row r="1343" spans="1:5" x14ac:dyDescent="0.2">
      <c r="A1343" s="27" t="s">
        <v>67</v>
      </c>
      <c r="B1343" s="28" t="s">
        <v>20</v>
      </c>
      <c r="C1343" s="28" t="s">
        <v>88</v>
      </c>
      <c r="D1343" s="28">
        <v>0.27428383469979323</v>
      </c>
      <c r="E1343" s="28">
        <v>1.4999999999999999E-2</v>
      </c>
    </row>
    <row r="1344" spans="1:5" x14ac:dyDescent="0.2">
      <c r="A1344" s="27" t="s">
        <v>67</v>
      </c>
      <c r="B1344" s="28" t="s">
        <v>66</v>
      </c>
      <c r="C1344" s="28" t="s">
        <v>88</v>
      </c>
      <c r="D1344" s="28">
        <v>0.15667434593236018</v>
      </c>
      <c r="E1344" s="28">
        <v>0</v>
      </c>
    </row>
    <row r="1345" spans="1:5" x14ac:dyDescent="0.2">
      <c r="A1345" s="27" t="s">
        <v>67</v>
      </c>
      <c r="B1345" s="28" t="s">
        <v>70</v>
      </c>
      <c r="C1345" s="28" t="s">
        <v>88</v>
      </c>
      <c r="D1345" s="28">
        <v>0.12966732108852075</v>
      </c>
      <c r="E1345" s="28">
        <v>0</v>
      </c>
    </row>
    <row r="1346" spans="1:5" x14ac:dyDescent="0.2">
      <c r="A1346" s="27" t="s">
        <v>69</v>
      </c>
      <c r="B1346" s="28" t="s">
        <v>68</v>
      </c>
      <c r="C1346" s="28" t="s">
        <v>88</v>
      </c>
      <c r="D1346" s="28">
        <v>0.21585320376643896</v>
      </c>
      <c r="E1346" s="28">
        <v>0</v>
      </c>
    </row>
    <row r="1347" spans="1:5" x14ac:dyDescent="0.2">
      <c r="A1347" s="27" t="s">
        <v>69</v>
      </c>
      <c r="B1347" s="28" t="s">
        <v>69</v>
      </c>
      <c r="C1347" s="28" t="s">
        <v>88</v>
      </c>
      <c r="D1347" s="28">
        <v>0.37530206246553816</v>
      </c>
      <c r="E1347" s="28">
        <v>0.01</v>
      </c>
    </row>
    <row r="1348" spans="1:5" x14ac:dyDescent="0.2">
      <c r="A1348" s="27" t="s">
        <v>69</v>
      </c>
      <c r="B1348" s="28" t="s">
        <v>63</v>
      </c>
      <c r="C1348" s="28" t="s">
        <v>88</v>
      </c>
      <c r="D1348" s="28">
        <v>0.21781062058794437</v>
      </c>
      <c r="E1348" s="28">
        <v>5.0000000000000001E-3</v>
      </c>
    </row>
    <row r="1349" spans="1:5" x14ac:dyDescent="0.2">
      <c r="A1349" s="27" t="s">
        <v>69</v>
      </c>
      <c r="B1349" s="28" t="s">
        <v>64</v>
      </c>
      <c r="C1349" s="28" t="s">
        <v>88</v>
      </c>
      <c r="D1349" s="28">
        <v>0.15369618900101609</v>
      </c>
      <c r="E1349" s="28">
        <v>5.0000000000000001E-3</v>
      </c>
    </row>
    <row r="1350" spans="1:5" x14ac:dyDescent="0.2">
      <c r="A1350" s="27" t="s">
        <v>69</v>
      </c>
      <c r="B1350" s="28" t="s">
        <v>20</v>
      </c>
      <c r="C1350" s="28" t="s">
        <v>88</v>
      </c>
      <c r="D1350" s="28">
        <v>0.27221053927106581</v>
      </c>
      <c r="E1350" s="28">
        <v>5.0000000000000001E-3</v>
      </c>
    </row>
    <row r="1351" spans="1:5" x14ac:dyDescent="0.2">
      <c r="A1351" s="27" t="s">
        <v>69</v>
      </c>
      <c r="B1351" s="28" t="s">
        <v>66</v>
      </c>
      <c r="C1351" s="28" t="s">
        <v>88</v>
      </c>
      <c r="D1351" s="28">
        <v>0.22733119552829739</v>
      </c>
      <c r="E1351" s="28">
        <v>3.3333333333333335E-3</v>
      </c>
    </row>
    <row r="1352" spans="1:5" x14ac:dyDescent="0.2">
      <c r="A1352" s="27" t="s">
        <v>68</v>
      </c>
      <c r="B1352" s="28" t="s">
        <v>68</v>
      </c>
      <c r="C1352" s="28" t="s">
        <v>88</v>
      </c>
      <c r="D1352" s="28">
        <v>0.20850493525633854</v>
      </c>
      <c r="E1352" s="28">
        <v>0</v>
      </c>
    </row>
    <row r="1353" spans="1:5" x14ac:dyDescent="0.2">
      <c r="A1353" s="27" t="s">
        <v>68</v>
      </c>
      <c r="B1353" s="28" t="s">
        <v>69</v>
      </c>
      <c r="C1353" s="28" t="s">
        <v>88</v>
      </c>
      <c r="D1353" s="28">
        <v>0.33766603582180521</v>
      </c>
      <c r="E1353" s="28">
        <v>1.2E-2</v>
      </c>
    </row>
    <row r="1354" spans="1:5" x14ac:dyDescent="0.2">
      <c r="A1354" s="27" t="s">
        <v>68</v>
      </c>
      <c r="B1354" s="28" t="s">
        <v>63</v>
      </c>
      <c r="C1354" s="28" t="s">
        <v>88</v>
      </c>
      <c r="D1354" s="28">
        <v>0.21033713478394714</v>
      </c>
      <c r="E1354" s="28">
        <v>5.0000000000000001E-3</v>
      </c>
    </row>
    <row r="1355" spans="1:5" x14ac:dyDescent="0.2">
      <c r="A1355" s="27" t="s">
        <v>68</v>
      </c>
      <c r="B1355" s="28" t="s">
        <v>64</v>
      </c>
      <c r="C1355" s="28" t="s">
        <v>88</v>
      </c>
      <c r="D1355" s="28">
        <v>0.12898802172634141</v>
      </c>
      <c r="E1355" s="28">
        <v>1.6666666666666666E-2</v>
      </c>
    </row>
    <row r="1356" spans="1:5" x14ac:dyDescent="0.2">
      <c r="A1356" s="27" t="s">
        <v>68</v>
      </c>
      <c r="B1356" s="28" t="s">
        <v>20</v>
      </c>
      <c r="C1356" s="28" t="s">
        <v>88</v>
      </c>
      <c r="D1356" s="28">
        <v>0.24094690333899677</v>
      </c>
      <c r="E1356" s="28">
        <v>0</v>
      </c>
    </row>
    <row r="1357" spans="1:5" x14ac:dyDescent="0.2">
      <c r="A1357" s="27" t="s">
        <v>68</v>
      </c>
      <c r="B1357" s="28" t="s">
        <v>66</v>
      </c>
      <c r="C1357" s="28" t="s">
        <v>88</v>
      </c>
      <c r="D1357" s="28">
        <v>0.15077490596034002</v>
      </c>
      <c r="E1357" s="28">
        <v>0</v>
      </c>
    </row>
    <row r="1358" spans="1:5" x14ac:dyDescent="0.2">
      <c r="A1358" s="27" t="s">
        <v>63</v>
      </c>
      <c r="B1358" s="28" t="s">
        <v>67</v>
      </c>
      <c r="C1358" s="28" t="s">
        <v>88</v>
      </c>
      <c r="D1358" s="28">
        <v>0.74622854908058356</v>
      </c>
      <c r="E1358" s="28">
        <v>0</v>
      </c>
    </row>
    <row r="1359" spans="1:5" x14ac:dyDescent="0.2">
      <c r="A1359" s="27" t="s">
        <v>63</v>
      </c>
      <c r="B1359" s="28" t="s">
        <v>68</v>
      </c>
      <c r="C1359" s="28" t="s">
        <v>88</v>
      </c>
      <c r="D1359" s="28">
        <v>1.0213584770031636</v>
      </c>
      <c r="E1359" s="28">
        <v>8.3333333333333339E-4</v>
      </c>
    </row>
    <row r="1360" spans="1:5" x14ac:dyDescent="0.2">
      <c r="A1360" s="27" t="s">
        <v>63</v>
      </c>
      <c r="B1360" s="28" t="s">
        <v>69</v>
      </c>
      <c r="C1360" s="28" t="s">
        <v>88</v>
      </c>
      <c r="D1360" s="28">
        <v>1.5325647955133463</v>
      </c>
      <c r="E1360" s="28">
        <v>1.0526315789473684E-3</v>
      </c>
    </row>
    <row r="1361" spans="1:5" x14ac:dyDescent="0.2">
      <c r="A1361" s="27" t="s">
        <v>63</v>
      </c>
      <c r="B1361" s="28" t="s">
        <v>63</v>
      </c>
      <c r="C1361" s="28" t="s">
        <v>88</v>
      </c>
      <c r="D1361" s="28">
        <v>0.7902776812953185</v>
      </c>
      <c r="E1361" s="28">
        <v>9.0909090909090909E-4</v>
      </c>
    </row>
    <row r="1362" spans="1:5" x14ac:dyDescent="0.2">
      <c r="A1362" s="27" t="s">
        <v>63</v>
      </c>
      <c r="B1362" s="28" t="s">
        <v>64</v>
      </c>
      <c r="C1362" s="28" t="s">
        <v>88</v>
      </c>
      <c r="D1362" s="28">
        <v>1.1706010466422938</v>
      </c>
      <c r="E1362" s="28">
        <v>6.2500000000000001E-4</v>
      </c>
    </row>
    <row r="1363" spans="1:5" x14ac:dyDescent="0.2">
      <c r="A1363" s="27" t="s">
        <v>63</v>
      </c>
      <c r="B1363" s="28" t="s">
        <v>20</v>
      </c>
      <c r="C1363" s="28" t="s">
        <v>88</v>
      </c>
      <c r="D1363" s="28">
        <v>1.1580011366372089</v>
      </c>
      <c r="E1363" s="28">
        <v>0</v>
      </c>
    </row>
    <row r="1364" spans="1:5" x14ac:dyDescent="0.2">
      <c r="A1364" s="27" t="s">
        <v>63</v>
      </c>
      <c r="B1364" s="28" t="s">
        <v>66</v>
      </c>
      <c r="C1364" s="28" t="s">
        <v>88</v>
      </c>
      <c r="D1364" s="28">
        <v>0.88909639119016237</v>
      </c>
      <c r="E1364" s="28">
        <v>0</v>
      </c>
    </row>
    <row r="1365" spans="1:5" x14ac:dyDescent="0.2">
      <c r="A1365" s="27" t="s">
        <v>63</v>
      </c>
      <c r="B1365" s="28" t="s">
        <v>70</v>
      </c>
      <c r="C1365" s="28" t="s">
        <v>88</v>
      </c>
      <c r="D1365" s="28">
        <v>0.68216280299804999</v>
      </c>
      <c r="E1365" s="28">
        <v>5.7142857142857143E-3</v>
      </c>
    </row>
    <row r="1366" spans="1:5" x14ac:dyDescent="0.2">
      <c r="A1366" s="27" t="s">
        <v>64</v>
      </c>
      <c r="B1366" s="28" t="s">
        <v>68</v>
      </c>
      <c r="C1366" s="28" t="s">
        <v>88</v>
      </c>
      <c r="D1366" s="28">
        <v>1.9023026640334452E-3</v>
      </c>
      <c r="E1366" s="28">
        <v>0</v>
      </c>
    </row>
    <row r="1367" spans="1:5" x14ac:dyDescent="0.2">
      <c r="A1367" s="27" t="s">
        <v>64</v>
      </c>
      <c r="B1367" s="28" t="s">
        <v>69</v>
      </c>
      <c r="C1367" s="28" t="s">
        <v>88</v>
      </c>
      <c r="D1367" s="28">
        <v>2.6684946836003313E-2</v>
      </c>
      <c r="E1367" s="28">
        <v>2.2499999999999999E-2</v>
      </c>
    </row>
    <row r="1368" spans="1:5" x14ac:dyDescent="0.2">
      <c r="A1368" s="27" t="s">
        <v>64</v>
      </c>
      <c r="B1368" s="28" t="s">
        <v>64</v>
      </c>
      <c r="C1368" s="28" t="s">
        <v>88</v>
      </c>
      <c r="D1368" s="28">
        <v>3.4422520205496607E-3</v>
      </c>
      <c r="E1368" s="28">
        <v>0.04</v>
      </c>
    </row>
    <row r="1369" spans="1:5" x14ac:dyDescent="0.2">
      <c r="A1369" s="27" t="s">
        <v>64</v>
      </c>
      <c r="B1369" s="28" t="s">
        <v>20</v>
      </c>
      <c r="C1369" s="28" t="s">
        <v>88</v>
      </c>
      <c r="D1369" s="28">
        <v>2.6251305407003333E-3</v>
      </c>
      <c r="E1369" s="28">
        <v>0.04</v>
      </c>
    </row>
    <row r="1370" spans="1:5" x14ac:dyDescent="0.2">
      <c r="A1370" s="27" t="s">
        <v>20</v>
      </c>
      <c r="B1370" s="28" t="s">
        <v>68</v>
      </c>
      <c r="C1370" s="28" t="s">
        <v>88</v>
      </c>
      <c r="D1370" s="28">
        <v>0.13933062878155641</v>
      </c>
      <c r="E1370" s="28">
        <v>0.03</v>
      </c>
    </row>
    <row r="1371" spans="1:5" x14ac:dyDescent="0.2">
      <c r="A1371" s="27" t="s">
        <v>20</v>
      </c>
      <c r="B1371" s="28" t="s">
        <v>69</v>
      </c>
      <c r="C1371" s="28" t="s">
        <v>88</v>
      </c>
      <c r="D1371" s="28">
        <v>0.35516320657200179</v>
      </c>
      <c r="E1371" s="28">
        <v>5.0000000000000001E-3</v>
      </c>
    </row>
    <row r="1372" spans="1:5" x14ac:dyDescent="0.2">
      <c r="A1372" s="27" t="s">
        <v>20</v>
      </c>
      <c r="B1372" s="28" t="s">
        <v>64</v>
      </c>
      <c r="C1372" s="28" t="s">
        <v>88</v>
      </c>
      <c r="D1372" s="28">
        <v>0.1491590917822663</v>
      </c>
      <c r="E1372" s="28">
        <v>2.2499999999999999E-2</v>
      </c>
    </row>
    <row r="1373" spans="1:5" x14ac:dyDescent="0.2">
      <c r="A1373" s="27" t="s">
        <v>20</v>
      </c>
      <c r="B1373" s="28" t="s">
        <v>20</v>
      </c>
      <c r="C1373" s="28" t="s">
        <v>88</v>
      </c>
      <c r="D1373" s="28">
        <v>0.25887021970051555</v>
      </c>
      <c r="E1373" s="28">
        <v>1.6E-2</v>
      </c>
    </row>
    <row r="1374" spans="1:5" x14ac:dyDescent="0.2">
      <c r="A1374" s="27" t="s">
        <v>66</v>
      </c>
      <c r="B1374" s="28" t="s">
        <v>69</v>
      </c>
      <c r="C1374" s="28" t="s">
        <v>88</v>
      </c>
      <c r="D1374" s="28">
        <v>7.7258015583978351E-2</v>
      </c>
      <c r="E1374" s="28">
        <v>6.0000000000000001E-3</v>
      </c>
    </row>
    <row r="1375" spans="1:5" x14ac:dyDescent="0.2">
      <c r="A1375" s="27" t="s">
        <v>66</v>
      </c>
      <c r="B1375" s="28" t="s">
        <v>64</v>
      </c>
      <c r="C1375" s="28" t="s">
        <v>88</v>
      </c>
      <c r="D1375" s="28">
        <v>5.581193386386981E-2</v>
      </c>
      <c r="E1375" s="28">
        <v>3.3333333333333335E-3</v>
      </c>
    </row>
    <row r="1376" spans="1:5" x14ac:dyDescent="0.2">
      <c r="A1376" s="27" t="s">
        <v>66</v>
      </c>
      <c r="B1376" s="28" t="s">
        <v>20</v>
      </c>
      <c r="C1376" s="28" t="s">
        <v>88</v>
      </c>
      <c r="D1376" s="28">
        <v>3.5846721138728686E-2</v>
      </c>
      <c r="E1376" s="28">
        <v>1.3333333333333332E-2</v>
      </c>
    </row>
    <row r="1377" spans="1:5" x14ac:dyDescent="0.2">
      <c r="A1377" s="27" t="s">
        <v>66</v>
      </c>
      <c r="B1377" s="28" t="s">
        <v>66</v>
      </c>
      <c r="C1377" s="28" t="s">
        <v>88</v>
      </c>
      <c r="D1377" s="28">
        <v>7.2808009104090771E-2</v>
      </c>
      <c r="E1377" s="28">
        <v>0.01</v>
      </c>
    </row>
    <row r="1378" spans="1:5" x14ac:dyDescent="0.2">
      <c r="A1378" s="27" t="s">
        <v>70</v>
      </c>
      <c r="B1378" s="28" t="s">
        <v>69</v>
      </c>
      <c r="C1378" s="28" t="s">
        <v>88</v>
      </c>
      <c r="D1378" s="28">
        <v>0.11204834845660389</v>
      </c>
      <c r="E1378" s="28">
        <v>1.6666666666666666E-2</v>
      </c>
    </row>
    <row r="1379" spans="1:5" x14ac:dyDescent="0.2">
      <c r="A1379" s="27" t="s">
        <v>70</v>
      </c>
      <c r="B1379" s="28" t="s">
        <v>64</v>
      </c>
      <c r="C1379" s="28" t="s">
        <v>88</v>
      </c>
      <c r="D1379" s="28">
        <v>8.5033584401138465E-2</v>
      </c>
      <c r="E1379" s="28">
        <v>3.5000000000000003E-2</v>
      </c>
    </row>
    <row r="1380" spans="1:5" x14ac:dyDescent="0.2">
      <c r="A1380" s="27" t="s">
        <v>70</v>
      </c>
      <c r="B1380" s="28" t="s">
        <v>20</v>
      </c>
      <c r="C1380" s="28" t="s">
        <v>88</v>
      </c>
      <c r="D1380" s="28">
        <v>7.4588648001462365E-2</v>
      </c>
      <c r="E1380" s="28">
        <v>1.3333333333333332E-2</v>
      </c>
    </row>
    <row r="1381" spans="1:5" x14ac:dyDescent="0.2">
      <c r="A1381" s="27" t="s">
        <v>63</v>
      </c>
      <c r="B1381" s="28" t="s">
        <v>68</v>
      </c>
      <c r="C1381" s="28" t="s">
        <v>124</v>
      </c>
      <c r="D1381" s="28">
        <v>1.8110058967164271E-2</v>
      </c>
      <c r="E1381" s="28">
        <v>0</v>
      </c>
    </row>
    <row r="1382" spans="1:5" x14ac:dyDescent="0.2">
      <c r="A1382" s="27" t="s">
        <v>63</v>
      </c>
      <c r="B1382" s="28" t="s">
        <v>69</v>
      </c>
      <c r="C1382" s="28" t="s">
        <v>124</v>
      </c>
      <c r="D1382" s="28">
        <v>3.5915928157489722E-2</v>
      </c>
      <c r="E1382" s="28">
        <v>0</v>
      </c>
    </row>
    <row r="1383" spans="1:5" x14ac:dyDescent="0.2">
      <c r="A1383" s="27" t="s">
        <v>63</v>
      </c>
      <c r="B1383" s="28" t="s">
        <v>63</v>
      </c>
      <c r="C1383" s="28" t="s">
        <v>124</v>
      </c>
      <c r="D1383" s="28">
        <v>2.1626494895176832E-2</v>
      </c>
      <c r="E1383" s="28">
        <v>5.0000000000000001E-3</v>
      </c>
    </row>
    <row r="1384" spans="1:5" x14ac:dyDescent="0.2">
      <c r="A1384" s="27" t="s">
        <v>63</v>
      </c>
      <c r="B1384" s="28" t="s">
        <v>64</v>
      </c>
      <c r="C1384" s="28" t="s">
        <v>124</v>
      </c>
      <c r="D1384" s="28">
        <v>2.1142855500697413E-2</v>
      </c>
      <c r="E1384" s="28">
        <v>0</v>
      </c>
    </row>
    <row r="1385" spans="1:5" x14ac:dyDescent="0.2">
      <c r="A1385" s="27" t="s">
        <v>63</v>
      </c>
      <c r="B1385" s="28" t="s">
        <v>20</v>
      </c>
      <c r="C1385" s="28" t="s">
        <v>124</v>
      </c>
      <c r="D1385" s="28">
        <v>3.3865464129328213E-2</v>
      </c>
      <c r="E1385" s="28">
        <v>0</v>
      </c>
    </row>
    <row r="1386" spans="1:5" x14ac:dyDescent="0.2">
      <c r="A1386" s="27" t="s">
        <v>69</v>
      </c>
      <c r="B1386" s="28" t="s">
        <v>68</v>
      </c>
      <c r="C1386" s="28" t="s">
        <v>118</v>
      </c>
      <c r="D1386" s="28">
        <v>1.3978951177529872E-3</v>
      </c>
      <c r="E1386" s="28">
        <v>0</v>
      </c>
    </row>
    <row r="1387" spans="1:5" x14ac:dyDescent="0.2">
      <c r="A1387" s="27" t="s">
        <v>69</v>
      </c>
      <c r="B1387" s="28" t="s">
        <v>69</v>
      </c>
      <c r="C1387" s="28" t="s">
        <v>118</v>
      </c>
      <c r="D1387" s="28">
        <v>1.7588272636548292E-3</v>
      </c>
      <c r="E1387" s="28">
        <v>0</v>
      </c>
    </row>
    <row r="1388" spans="1:5" x14ac:dyDescent="0.2">
      <c r="A1388" s="27" t="s">
        <v>69</v>
      </c>
      <c r="B1388" s="28" t="s">
        <v>63</v>
      </c>
      <c r="C1388" s="28" t="s">
        <v>118</v>
      </c>
      <c r="D1388" s="28">
        <v>2.1819190712026536E-3</v>
      </c>
      <c r="E1388" s="28">
        <v>0</v>
      </c>
    </row>
    <row r="1389" spans="1:5" x14ac:dyDescent="0.2">
      <c r="A1389" s="27" t="s">
        <v>69</v>
      </c>
      <c r="B1389" s="28" t="s">
        <v>64</v>
      </c>
      <c r="C1389" s="28" t="s">
        <v>118</v>
      </c>
      <c r="D1389" s="28">
        <v>6.3740385914290232E-3</v>
      </c>
      <c r="E1389" s="28">
        <v>0</v>
      </c>
    </row>
    <row r="1390" spans="1:5" x14ac:dyDescent="0.2">
      <c r="A1390" s="27" t="s">
        <v>64</v>
      </c>
      <c r="B1390" s="28" t="s">
        <v>68</v>
      </c>
      <c r="C1390" s="28" t="s">
        <v>118</v>
      </c>
      <c r="D1390" s="28">
        <v>3.9338722292150147E-3</v>
      </c>
      <c r="E1390" s="28">
        <v>0</v>
      </c>
    </row>
    <row r="1391" spans="1:5" x14ac:dyDescent="0.2">
      <c r="A1391" s="27" t="s">
        <v>64</v>
      </c>
      <c r="B1391" s="28" t="s">
        <v>69</v>
      </c>
      <c r="C1391" s="28" t="s">
        <v>118</v>
      </c>
      <c r="D1391" s="28">
        <v>4.9487952744947019E-3</v>
      </c>
      <c r="E1391" s="28">
        <v>0</v>
      </c>
    </row>
    <row r="1392" spans="1:5" x14ac:dyDescent="0.2">
      <c r="A1392" s="27" t="s">
        <v>64</v>
      </c>
      <c r="B1392" s="28" t="s">
        <v>63</v>
      </c>
      <c r="C1392" s="28" t="s">
        <v>118</v>
      </c>
      <c r="D1392" s="28">
        <v>6.1380956179264623E-3</v>
      </c>
      <c r="E1392" s="28">
        <v>0</v>
      </c>
    </row>
    <row r="1393" spans="1:5" x14ac:dyDescent="0.2">
      <c r="A1393" s="27" t="s">
        <v>64</v>
      </c>
      <c r="B1393" s="28" t="s">
        <v>64</v>
      </c>
      <c r="C1393" s="28" t="s">
        <v>118</v>
      </c>
      <c r="D1393" s="28">
        <v>1.7898041025623805E-2</v>
      </c>
      <c r="E1393" s="28">
        <v>0</v>
      </c>
    </row>
    <row r="1394" spans="1:5" x14ac:dyDescent="0.2">
      <c r="A1394" s="27" t="s">
        <v>67</v>
      </c>
      <c r="B1394" s="28" t="s">
        <v>69</v>
      </c>
      <c r="C1394" s="28" t="s">
        <v>98</v>
      </c>
      <c r="D1394" s="28">
        <v>1.7887517266167767E-2</v>
      </c>
      <c r="E1394" s="28">
        <v>0.02</v>
      </c>
    </row>
    <row r="1395" spans="1:5" x14ac:dyDescent="0.2">
      <c r="A1395" s="27" t="s">
        <v>67</v>
      </c>
      <c r="B1395" s="28" t="s">
        <v>64</v>
      </c>
      <c r="C1395" s="28" t="s">
        <v>98</v>
      </c>
      <c r="D1395" s="28">
        <v>1.7083852769639672E-2</v>
      </c>
      <c r="E1395" s="28">
        <v>0.03</v>
      </c>
    </row>
    <row r="1396" spans="1:5" x14ac:dyDescent="0.2">
      <c r="A1396" s="27" t="s">
        <v>67</v>
      </c>
      <c r="B1396" s="28" t="s">
        <v>20</v>
      </c>
      <c r="C1396" s="28" t="s">
        <v>98</v>
      </c>
      <c r="D1396" s="28">
        <v>2.0400791165028562E-2</v>
      </c>
      <c r="E1396" s="28">
        <v>1.4999999999999999E-2</v>
      </c>
    </row>
    <row r="1397" spans="1:5" x14ac:dyDescent="0.2">
      <c r="A1397" s="27" t="s">
        <v>69</v>
      </c>
      <c r="B1397" s="28" t="s">
        <v>67</v>
      </c>
      <c r="C1397" s="28" t="s">
        <v>98</v>
      </c>
      <c r="D1397" s="28">
        <v>0.16419160401960889</v>
      </c>
      <c r="E1397" s="28">
        <v>0.03</v>
      </c>
    </row>
    <row r="1398" spans="1:5" x14ac:dyDescent="0.2">
      <c r="A1398" s="27" t="s">
        <v>69</v>
      </c>
      <c r="B1398" s="28" t="s">
        <v>68</v>
      </c>
      <c r="C1398" s="28" t="s">
        <v>98</v>
      </c>
      <c r="D1398" s="28">
        <v>0.1582872114343894</v>
      </c>
      <c r="E1398" s="28">
        <v>1.4999999999999999E-2</v>
      </c>
    </row>
    <row r="1399" spans="1:5" x14ac:dyDescent="0.2">
      <c r="A1399" s="27" t="s">
        <v>69</v>
      </c>
      <c r="B1399" s="28" t="s">
        <v>69</v>
      </c>
      <c r="C1399" s="28" t="s">
        <v>98</v>
      </c>
      <c r="D1399" s="28">
        <v>2.7992609995883291E-2</v>
      </c>
      <c r="E1399" s="28">
        <v>0</v>
      </c>
    </row>
    <row r="1400" spans="1:5" x14ac:dyDescent="0.2">
      <c r="A1400" s="27" t="s">
        <v>69</v>
      </c>
      <c r="B1400" s="28" t="s">
        <v>64</v>
      </c>
      <c r="C1400" s="28" t="s">
        <v>98</v>
      </c>
      <c r="D1400" s="28">
        <v>8.1658062830654271E-2</v>
      </c>
      <c r="E1400" s="28">
        <v>0.01</v>
      </c>
    </row>
    <row r="1401" spans="1:5" x14ac:dyDescent="0.2">
      <c r="A1401" s="27" t="s">
        <v>69</v>
      </c>
      <c r="B1401" s="28" t="s">
        <v>20</v>
      </c>
      <c r="C1401" s="28" t="s">
        <v>98</v>
      </c>
      <c r="D1401" s="28">
        <v>0.20299461053204762</v>
      </c>
      <c r="E1401" s="28">
        <v>2.5000000000000001E-3</v>
      </c>
    </row>
    <row r="1402" spans="1:5" x14ac:dyDescent="0.2">
      <c r="A1402" s="27" t="s">
        <v>69</v>
      </c>
      <c r="B1402" s="28" t="s">
        <v>66</v>
      </c>
      <c r="C1402" s="28" t="s">
        <v>98</v>
      </c>
      <c r="D1402" s="28">
        <v>0.18861430428109854</v>
      </c>
      <c r="E1402" s="28">
        <v>0</v>
      </c>
    </row>
    <row r="1403" spans="1:5" x14ac:dyDescent="0.2">
      <c r="A1403" s="27" t="s">
        <v>68</v>
      </c>
      <c r="B1403" s="28" t="s">
        <v>68</v>
      </c>
      <c r="C1403" s="28" t="s">
        <v>98</v>
      </c>
      <c r="D1403" s="28">
        <v>4.2378076280890548E-2</v>
      </c>
      <c r="E1403" s="28">
        <v>0.01</v>
      </c>
    </row>
    <row r="1404" spans="1:5" x14ac:dyDescent="0.2">
      <c r="A1404" s="27" t="s">
        <v>68</v>
      </c>
      <c r="B1404" s="28" t="s">
        <v>69</v>
      </c>
      <c r="C1404" s="28" t="s">
        <v>98</v>
      </c>
      <c r="D1404" s="28">
        <v>8.2655492783807197E-2</v>
      </c>
      <c r="E1404" s="28">
        <v>2.5000000000000001E-3</v>
      </c>
    </row>
    <row r="1405" spans="1:5" x14ac:dyDescent="0.2">
      <c r="A1405" s="27" t="s">
        <v>68</v>
      </c>
      <c r="B1405" s="28" t="s">
        <v>63</v>
      </c>
      <c r="C1405" s="28" t="s">
        <v>98</v>
      </c>
      <c r="D1405" s="28">
        <v>5.9963054907399144E-2</v>
      </c>
      <c r="E1405" s="28">
        <v>5.0000000000000001E-3</v>
      </c>
    </row>
    <row r="1406" spans="1:5" x14ac:dyDescent="0.2">
      <c r="A1406" s="27" t="s">
        <v>68</v>
      </c>
      <c r="B1406" s="28" t="s">
        <v>64</v>
      </c>
      <c r="C1406" s="28" t="s">
        <v>98</v>
      </c>
      <c r="D1406" s="28">
        <v>0.10897149041536026</v>
      </c>
      <c r="E1406" s="28">
        <v>0</v>
      </c>
    </row>
    <row r="1407" spans="1:5" x14ac:dyDescent="0.2">
      <c r="A1407" s="27" t="s">
        <v>68</v>
      </c>
      <c r="B1407" s="28" t="s">
        <v>20</v>
      </c>
      <c r="C1407" s="28" t="s">
        <v>98</v>
      </c>
      <c r="D1407" s="28">
        <v>2.8563163342191784E-2</v>
      </c>
      <c r="E1407" s="28">
        <v>0</v>
      </c>
    </row>
    <row r="1408" spans="1:5" x14ac:dyDescent="0.2">
      <c r="A1408" s="27" t="s">
        <v>68</v>
      </c>
      <c r="B1408" s="28" t="s">
        <v>66</v>
      </c>
      <c r="C1408" s="28" t="s">
        <v>98</v>
      </c>
      <c r="D1408" s="28">
        <v>0.17058118253134691</v>
      </c>
      <c r="E1408" s="28">
        <v>5.0000000000000001E-3</v>
      </c>
    </row>
    <row r="1409" spans="1:5" x14ac:dyDescent="0.2">
      <c r="A1409" s="27" t="s">
        <v>63</v>
      </c>
      <c r="B1409" s="28" t="s">
        <v>69</v>
      </c>
      <c r="C1409" s="28" t="s">
        <v>98</v>
      </c>
      <c r="D1409" s="28">
        <v>2.1427862171409929E-3</v>
      </c>
      <c r="E1409" s="28">
        <v>0.04</v>
      </c>
    </row>
    <row r="1410" spans="1:5" x14ac:dyDescent="0.2">
      <c r="A1410" s="27" t="s">
        <v>63</v>
      </c>
      <c r="B1410" s="28" t="s">
        <v>64</v>
      </c>
      <c r="C1410" s="28" t="s">
        <v>98</v>
      </c>
      <c r="D1410" s="28">
        <v>2.0874098968620716E-2</v>
      </c>
      <c r="E1410" s="28">
        <v>0</v>
      </c>
    </row>
    <row r="1411" spans="1:5" x14ac:dyDescent="0.2">
      <c r="A1411" s="27" t="s">
        <v>64</v>
      </c>
      <c r="B1411" s="28" t="s">
        <v>68</v>
      </c>
      <c r="C1411" s="28" t="s">
        <v>98</v>
      </c>
      <c r="D1411" s="28">
        <v>5.1871288080493974E-2</v>
      </c>
      <c r="E1411" s="28">
        <v>0.02</v>
      </c>
    </row>
    <row r="1412" spans="1:5" x14ac:dyDescent="0.2">
      <c r="A1412" s="27" t="s">
        <v>64</v>
      </c>
      <c r="B1412" s="28" t="s">
        <v>69</v>
      </c>
      <c r="C1412" s="28" t="s">
        <v>98</v>
      </c>
      <c r="D1412" s="28">
        <v>5.8428604735565493E-2</v>
      </c>
      <c r="E1412" s="28">
        <v>0.02</v>
      </c>
    </row>
    <row r="1413" spans="1:5" x14ac:dyDescent="0.2">
      <c r="A1413" s="27" t="s">
        <v>64</v>
      </c>
      <c r="B1413" s="28" t="s">
        <v>63</v>
      </c>
      <c r="C1413" s="28" t="s">
        <v>98</v>
      </c>
      <c r="D1413" s="28">
        <v>1.3802477275004858E-2</v>
      </c>
      <c r="E1413" s="28">
        <v>0.03</v>
      </c>
    </row>
    <row r="1414" spans="1:5" x14ac:dyDescent="0.2">
      <c r="A1414" s="27" t="s">
        <v>64</v>
      </c>
      <c r="B1414" s="28" t="s">
        <v>64</v>
      </c>
      <c r="C1414" s="28" t="s">
        <v>98</v>
      </c>
      <c r="D1414" s="28">
        <v>0.11052056214969637</v>
      </c>
      <c r="E1414" s="28">
        <v>5.0000000000000001E-3</v>
      </c>
    </row>
    <row r="1415" spans="1:5" x14ac:dyDescent="0.2">
      <c r="A1415" s="27" t="s">
        <v>20</v>
      </c>
      <c r="B1415" s="28" t="s">
        <v>67</v>
      </c>
      <c r="C1415" s="28" t="s">
        <v>98</v>
      </c>
      <c r="D1415" s="28">
        <v>3.5813802718813438E-2</v>
      </c>
      <c r="E1415" s="28">
        <v>0.01</v>
      </c>
    </row>
    <row r="1416" spans="1:5" x14ac:dyDescent="0.2">
      <c r="A1416" s="27" t="s">
        <v>20</v>
      </c>
      <c r="B1416" s="28" t="s">
        <v>68</v>
      </c>
      <c r="C1416" s="28" t="s">
        <v>98</v>
      </c>
      <c r="D1416" s="28">
        <v>3.4415762776479973E-2</v>
      </c>
      <c r="E1416" s="28">
        <v>0.01</v>
      </c>
    </row>
    <row r="1417" spans="1:5" x14ac:dyDescent="0.2">
      <c r="A1417" s="27" t="s">
        <v>20</v>
      </c>
      <c r="B1417" s="28" t="s">
        <v>69</v>
      </c>
      <c r="C1417" s="28" t="s">
        <v>98</v>
      </c>
      <c r="D1417" s="28">
        <v>5.7096685486265626E-2</v>
      </c>
      <c r="E1417" s="28">
        <v>6.6666666666666671E-3</v>
      </c>
    </row>
    <row r="1418" spans="1:5" x14ac:dyDescent="0.2">
      <c r="A1418" s="27" t="s">
        <v>20</v>
      </c>
      <c r="B1418" s="28" t="s">
        <v>63</v>
      </c>
      <c r="C1418" s="28" t="s">
        <v>98</v>
      </c>
      <c r="D1418" s="28">
        <v>3.3228937114589928E-2</v>
      </c>
      <c r="E1418" s="28">
        <v>0.01</v>
      </c>
    </row>
    <row r="1419" spans="1:5" x14ac:dyDescent="0.2">
      <c r="A1419" s="27" t="s">
        <v>20</v>
      </c>
      <c r="B1419" s="28" t="s">
        <v>20</v>
      </c>
      <c r="C1419" s="28" t="s">
        <v>98</v>
      </c>
      <c r="D1419" s="28">
        <v>6.4691364792942699E-2</v>
      </c>
      <c r="E1419" s="28">
        <v>3.3333333333333335E-3</v>
      </c>
    </row>
    <row r="1420" spans="1:5" x14ac:dyDescent="0.2">
      <c r="A1420" s="27" t="s">
        <v>20</v>
      </c>
      <c r="B1420" s="28" t="s">
        <v>66</v>
      </c>
      <c r="C1420" s="28" t="s">
        <v>98</v>
      </c>
      <c r="D1420" s="28">
        <v>4.1690333846485163E-2</v>
      </c>
      <c r="E1420" s="28">
        <v>0</v>
      </c>
    </row>
    <row r="1421" spans="1:5" x14ac:dyDescent="0.2">
      <c r="A1421" s="27" t="s">
        <v>66</v>
      </c>
      <c r="B1421" s="28" t="s">
        <v>69</v>
      </c>
      <c r="C1421" s="28" t="s">
        <v>98</v>
      </c>
      <c r="D1421" s="28">
        <v>2.0883860123614179E-2</v>
      </c>
      <c r="E1421" s="28">
        <v>0</v>
      </c>
    </row>
    <row r="1422" spans="1:5" x14ac:dyDescent="0.2">
      <c r="A1422" s="27" t="s">
        <v>66</v>
      </c>
      <c r="B1422" s="28" t="s">
        <v>64</v>
      </c>
      <c r="C1422" s="28" t="s">
        <v>98</v>
      </c>
      <c r="D1422" s="28">
        <v>1.9458003154361771E-2</v>
      </c>
      <c r="E1422" s="28">
        <v>0</v>
      </c>
    </row>
    <row r="1423" spans="1:5" x14ac:dyDescent="0.2">
      <c r="A1423" s="27" t="s">
        <v>66</v>
      </c>
      <c r="B1423" s="28" t="s">
        <v>20</v>
      </c>
      <c r="C1423" s="28" t="s">
        <v>98</v>
      </c>
      <c r="D1423" s="28">
        <v>2.3791962741258554E-2</v>
      </c>
      <c r="E1423" s="28">
        <v>0</v>
      </c>
    </row>
    <row r="1424" spans="1:5" x14ac:dyDescent="0.2">
      <c r="A1424" s="27" t="s">
        <v>66</v>
      </c>
      <c r="B1424" s="28" t="s">
        <v>66</v>
      </c>
      <c r="C1424" s="28" t="s">
        <v>98</v>
      </c>
      <c r="D1424" s="28">
        <v>0.13976715669467588</v>
      </c>
      <c r="E1424" s="28">
        <v>0</v>
      </c>
    </row>
    <row r="1425" spans="1:5" x14ac:dyDescent="0.2">
      <c r="A1425" s="27" t="s">
        <v>70</v>
      </c>
      <c r="B1425" s="28" t="s">
        <v>69</v>
      </c>
      <c r="C1425" s="28" t="s">
        <v>98</v>
      </c>
      <c r="D1425" s="28">
        <v>3.2601447311291637E-3</v>
      </c>
      <c r="E1425" s="28">
        <v>0.02</v>
      </c>
    </row>
    <row r="1426" spans="1:5" x14ac:dyDescent="0.2">
      <c r="A1426" s="27" t="s">
        <v>70</v>
      </c>
      <c r="B1426" s="28" t="s">
        <v>20</v>
      </c>
      <c r="C1426" s="28" t="s">
        <v>98</v>
      </c>
      <c r="D1426" s="28">
        <v>3.7234565282218595E-3</v>
      </c>
      <c r="E1426" s="28">
        <v>0.02</v>
      </c>
    </row>
    <row r="1427" spans="1:5" x14ac:dyDescent="0.2">
      <c r="A1427" s="27" t="s">
        <v>67</v>
      </c>
      <c r="B1427" s="28" t="s">
        <v>67</v>
      </c>
      <c r="C1427" s="28" t="s">
        <v>89</v>
      </c>
      <c r="D1427" s="28">
        <v>0.13878563923570542</v>
      </c>
      <c r="E1427" s="28">
        <v>0</v>
      </c>
    </row>
    <row r="1428" spans="1:5" x14ac:dyDescent="0.2">
      <c r="A1428" s="27" t="s">
        <v>67</v>
      </c>
      <c r="B1428" s="28" t="s">
        <v>68</v>
      </c>
      <c r="C1428" s="28" t="s">
        <v>89</v>
      </c>
      <c r="D1428" s="28">
        <v>8.0791870282340347E-2</v>
      </c>
      <c r="E1428" s="28">
        <v>0</v>
      </c>
    </row>
    <row r="1429" spans="1:5" x14ac:dyDescent="0.2">
      <c r="A1429" s="27" t="s">
        <v>67</v>
      </c>
      <c r="B1429" s="28" t="s">
        <v>69</v>
      </c>
      <c r="C1429" s="28" t="s">
        <v>89</v>
      </c>
      <c r="D1429" s="28">
        <v>9.5653459223052906E-2</v>
      </c>
      <c r="E1429" s="28">
        <v>0</v>
      </c>
    </row>
    <row r="1430" spans="1:5" x14ac:dyDescent="0.2">
      <c r="A1430" s="27" t="s">
        <v>67</v>
      </c>
      <c r="B1430" s="28" t="s">
        <v>63</v>
      </c>
      <c r="C1430" s="28" t="s">
        <v>89</v>
      </c>
      <c r="D1430" s="28">
        <v>6.6112500234987048E-2</v>
      </c>
      <c r="E1430" s="28">
        <v>0</v>
      </c>
    </row>
    <row r="1431" spans="1:5" x14ac:dyDescent="0.2">
      <c r="A1431" s="27" t="s">
        <v>67</v>
      </c>
      <c r="B1431" s="28" t="s">
        <v>64</v>
      </c>
      <c r="C1431" s="28" t="s">
        <v>89</v>
      </c>
      <c r="D1431" s="28">
        <v>0.14598389471191645</v>
      </c>
      <c r="E1431" s="28">
        <v>0</v>
      </c>
    </row>
    <row r="1432" spans="1:5" x14ac:dyDescent="0.2">
      <c r="A1432" s="27" t="s">
        <v>67</v>
      </c>
      <c r="B1432" s="28" t="s">
        <v>20</v>
      </c>
      <c r="C1432" s="28" t="s">
        <v>89</v>
      </c>
      <c r="D1432" s="28">
        <v>7.6413985756471611E-2</v>
      </c>
      <c r="E1432" s="28">
        <v>0</v>
      </c>
    </row>
    <row r="1433" spans="1:5" x14ac:dyDescent="0.2">
      <c r="A1433" s="27" t="s">
        <v>67</v>
      </c>
      <c r="B1433" s="28" t="s">
        <v>66</v>
      </c>
      <c r="C1433" s="28" t="s">
        <v>89</v>
      </c>
      <c r="D1433" s="28">
        <v>0.15897146142103563</v>
      </c>
      <c r="E1433" s="28">
        <v>0</v>
      </c>
    </row>
    <row r="1434" spans="1:5" x14ac:dyDescent="0.2">
      <c r="A1434" s="27" t="s">
        <v>67</v>
      </c>
      <c r="B1434" s="28" t="s">
        <v>70</v>
      </c>
      <c r="C1434" s="28" t="s">
        <v>89</v>
      </c>
      <c r="D1434" s="28">
        <v>7.645340072024269E-2</v>
      </c>
      <c r="E1434" s="28">
        <v>0</v>
      </c>
    </row>
    <row r="1435" spans="1:5" x14ac:dyDescent="0.2">
      <c r="A1435" s="27" t="s">
        <v>66</v>
      </c>
      <c r="B1435" s="28" t="s">
        <v>67</v>
      </c>
      <c r="C1435" s="28" t="s">
        <v>89</v>
      </c>
      <c r="D1435" s="28">
        <v>4.6864879974479898E-2</v>
      </c>
      <c r="E1435" s="28">
        <v>0</v>
      </c>
    </row>
    <row r="1436" spans="1:5" x14ac:dyDescent="0.2">
      <c r="A1436" s="27" t="s">
        <v>66</v>
      </c>
      <c r="B1436" s="28" t="s">
        <v>68</v>
      </c>
      <c r="C1436" s="28" t="s">
        <v>89</v>
      </c>
      <c r="D1436" s="28">
        <v>2.611682845537449E-2</v>
      </c>
      <c r="E1436" s="28">
        <v>0.03</v>
      </c>
    </row>
    <row r="1437" spans="1:5" x14ac:dyDescent="0.2">
      <c r="A1437" s="27" t="s">
        <v>66</v>
      </c>
      <c r="B1437" s="28" t="s">
        <v>69</v>
      </c>
      <c r="C1437" s="28" t="s">
        <v>89</v>
      </c>
      <c r="D1437" s="28">
        <v>3.126305617926655E-2</v>
      </c>
      <c r="E1437" s="28">
        <v>0</v>
      </c>
    </row>
    <row r="1438" spans="1:5" x14ac:dyDescent="0.2">
      <c r="A1438" s="27" t="s">
        <v>66</v>
      </c>
      <c r="B1438" s="28" t="s">
        <v>64</v>
      </c>
      <c r="C1438" s="28" t="s">
        <v>89</v>
      </c>
      <c r="D1438" s="28">
        <v>4.9569986157465808E-2</v>
      </c>
      <c r="E1438" s="28">
        <v>0</v>
      </c>
    </row>
    <row r="1439" spans="1:5" x14ac:dyDescent="0.2">
      <c r="A1439" s="27" t="s">
        <v>66</v>
      </c>
      <c r="B1439" s="28" t="s">
        <v>20</v>
      </c>
      <c r="C1439" s="28" t="s">
        <v>89</v>
      </c>
      <c r="D1439" s="28">
        <v>2.4622271177172809E-2</v>
      </c>
      <c r="E1439" s="28">
        <v>0.01</v>
      </c>
    </row>
    <row r="1440" spans="1:5" x14ac:dyDescent="0.2">
      <c r="A1440" s="27" t="s">
        <v>66</v>
      </c>
      <c r="B1440" s="28" t="s">
        <v>66</v>
      </c>
      <c r="C1440" s="28" t="s">
        <v>89</v>
      </c>
      <c r="D1440" s="28">
        <v>5.4527680282668578E-2</v>
      </c>
      <c r="E1440" s="28">
        <v>0</v>
      </c>
    </row>
    <row r="1441" spans="1:5" x14ac:dyDescent="0.2">
      <c r="A1441" s="27" t="s">
        <v>66</v>
      </c>
      <c r="B1441" s="28" t="s">
        <v>70</v>
      </c>
      <c r="C1441" s="28" t="s">
        <v>89</v>
      </c>
      <c r="D1441" s="28">
        <v>2.4635684131258301E-2</v>
      </c>
      <c r="E1441" s="28">
        <v>0.02</v>
      </c>
    </row>
    <row r="1442" spans="1:5" x14ac:dyDescent="0.2">
      <c r="A1442" s="27" t="s">
        <v>70</v>
      </c>
      <c r="B1442" s="28" t="s">
        <v>67</v>
      </c>
      <c r="C1442" s="28" t="s">
        <v>89</v>
      </c>
      <c r="D1442" s="28">
        <v>3.4386965613707132E-2</v>
      </c>
      <c r="E1442" s="28">
        <v>0.01</v>
      </c>
    </row>
    <row r="1443" spans="1:5" x14ac:dyDescent="0.2">
      <c r="A1443" s="27" t="s">
        <v>70</v>
      </c>
      <c r="B1443" s="28" t="s">
        <v>64</v>
      </c>
      <c r="C1443" s="28" t="s">
        <v>89</v>
      </c>
      <c r="D1443" s="28">
        <v>3.6399334578898108E-2</v>
      </c>
      <c r="E1443" s="28">
        <v>0</v>
      </c>
    </row>
    <row r="1444" spans="1:5" x14ac:dyDescent="0.2">
      <c r="A1444" s="27" t="s">
        <v>70</v>
      </c>
      <c r="B1444" s="28" t="s">
        <v>66</v>
      </c>
      <c r="C1444" s="28" t="s">
        <v>89</v>
      </c>
      <c r="D1444" s="28">
        <v>4.0095348961846022E-2</v>
      </c>
      <c r="E1444" s="28">
        <v>0</v>
      </c>
    </row>
    <row r="1445" spans="1:5" x14ac:dyDescent="0.2">
      <c r="A1445" s="27" t="s">
        <v>63</v>
      </c>
      <c r="B1445" s="28" t="s">
        <v>63</v>
      </c>
      <c r="C1445" s="28" t="s">
        <v>125</v>
      </c>
      <c r="D1445" s="28">
        <v>2.7117446961079539E-2</v>
      </c>
      <c r="E1445" s="28">
        <v>0</v>
      </c>
    </row>
    <row r="1446" spans="1:5" x14ac:dyDescent="0.2">
      <c r="A1446" s="27" t="s">
        <v>63</v>
      </c>
      <c r="B1446" s="28" t="s">
        <v>64</v>
      </c>
      <c r="C1446" s="28" t="s">
        <v>125</v>
      </c>
      <c r="D1446" s="28">
        <v>1.373796397773961E-2</v>
      </c>
      <c r="E1446" s="28">
        <v>0</v>
      </c>
    </row>
    <row r="1447" spans="1:5" x14ac:dyDescent="0.2">
      <c r="A1447" s="27" t="s">
        <v>64</v>
      </c>
      <c r="B1447" s="28" t="s">
        <v>67</v>
      </c>
      <c r="C1447" s="28" t="s">
        <v>128</v>
      </c>
      <c r="D1447" s="28">
        <v>1.645453565981362E-2</v>
      </c>
      <c r="E1447" s="28">
        <v>0</v>
      </c>
    </row>
    <row r="1448" spans="1:5" x14ac:dyDescent="0.2">
      <c r="A1448" s="27" t="s">
        <v>64</v>
      </c>
      <c r="B1448" s="28" t="s">
        <v>68</v>
      </c>
      <c r="C1448" s="28" t="s">
        <v>128</v>
      </c>
      <c r="D1448" s="28">
        <v>1.7805014544241E-2</v>
      </c>
      <c r="E1448" s="28">
        <v>0</v>
      </c>
    </row>
    <row r="1449" spans="1:5" x14ac:dyDescent="0.2">
      <c r="A1449" s="27" t="s">
        <v>64</v>
      </c>
      <c r="B1449" s="28" t="s">
        <v>69</v>
      </c>
      <c r="C1449" s="28" t="s">
        <v>128</v>
      </c>
      <c r="D1449" s="28">
        <v>1.8020576669451879E-2</v>
      </c>
      <c r="E1449" s="28">
        <v>0</v>
      </c>
    </row>
    <row r="1450" spans="1:5" x14ac:dyDescent="0.2">
      <c r="A1450" s="27" t="s">
        <v>64</v>
      </c>
      <c r="B1450" s="28" t="s">
        <v>63</v>
      </c>
      <c r="C1450" s="28" t="s">
        <v>128</v>
      </c>
      <c r="D1450" s="28">
        <v>2.2434617344407826E-2</v>
      </c>
      <c r="E1450" s="28">
        <v>0</v>
      </c>
    </row>
    <row r="1451" spans="1:5" x14ac:dyDescent="0.2">
      <c r="A1451" s="27" t="s">
        <v>64</v>
      </c>
      <c r="B1451" s="28" t="s">
        <v>64</v>
      </c>
      <c r="C1451" s="28" t="s">
        <v>128</v>
      </c>
      <c r="D1451" s="28">
        <v>2.9981126458412995E-2</v>
      </c>
      <c r="E1451" s="28">
        <v>0</v>
      </c>
    </row>
    <row r="1452" spans="1:5" x14ac:dyDescent="0.2">
      <c r="A1452" s="27" t="s">
        <v>64</v>
      </c>
      <c r="B1452" s="28" t="s">
        <v>20</v>
      </c>
      <c r="C1452" s="28" t="s">
        <v>128</v>
      </c>
      <c r="D1452" s="28">
        <v>1.5943178388361623E-2</v>
      </c>
      <c r="E1452" s="28">
        <v>0</v>
      </c>
    </row>
    <row r="1453" spans="1:5" x14ac:dyDescent="0.2">
      <c r="A1453" s="27" t="s">
        <v>64</v>
      </c>
      <c r="B1453" s="28" t="s">
        <v>66</v>
      </c>
      <c r="C1453" s="28" t="s">
        <v>128</v>
      </c>
      <c r="D1453" s="28">
        <v>1.4564795230545343E-2</v>
      </c>
      <c r="E1453" s="28">
        <v>0</v>
      </c>
    </row>
    <row r="1454" spans="1:5" x14ac:dyDescent="0.2">
      <c r="A1454" s="27" t="s">
        <v>64</v>
      </c>
      <c r="B1454" s="28" t="s">
        <v>70</v>
      </c>
      <c r="C1454" s="28" t="s">
        <v>128</v>
      </c>
      <c r="D1454" s="28">
        <v>1.2225505563757722E-2</v>
      </c>
      <c r="E1454" s="28">
        <v>0</v>
      </c>
    </row>
    <row r="1455" spans="1:5" x14ac:dyDescent="0.2">
      <c r="A1455" s="27" t="s">
        <v>63</v>
      </c>
      <c r="B1455" s="28" t="s">
        <v>67</v>
      </c>
      <c r="C1455" s="28" t="s">
        <v>122</v>
      </c>
      <c r="D1455" s="28">
        <v>5.3223777332431617E-2</v>
      </c>
      <c r="E1455" s="28">
        <v>0</v>
      </c>
    </row>
    <row r="1456" spans="1:5" x14ac:dyDescent="0.2">
      <c r="A1456" s="27" t="s">
        <v>63</v>
      </c>
      <c r="B1456" s="28" t="s">
        <v>68</v>
      </c>
      <c r="C1456" s="28" t="s">
        <v>122</v>
      </c>
      <c r="D1456" s="28">
        <v>5.279899169385982E-2</v>
      </c>
      <c r="E1456" s="28">
        <v>2.5000000000000001E-3</v>
      </c>
    </row>
    <row r="1457" spans="1:5" x14ac:dyDescent="0.2">
      <c r="A1457" s="27" t="s">
        <v>63</v>
      </c>
      <c r="B1457" s="28" t="s">
        <v>69</v>
      </c>
      <c r="C1457" s="28" t="s">
        <v>122</v>
      </c>
      <c r="D1457" s="28">
        <v>6.3997098622027196E-2</v>
      </c>
      <c r="E1457" s="28">
        <v>0</v>
      </c>
    </row>
    <row r="1458" spans="1:5" x14ac:dyDescent="0.2">
      <c r="A1458" s="27" t="s">
        <v>63</v>
      </c>
      <c r="B1458" s="28" t="s">
        <v>63</v>
      </c>
      <c r="C1458" s="28" t="s">
        <v>122</v>
      </c>
      <c r="D1458" s="28">
        <v>0.13955330428974841</v>
      </c>
      <c r="E1458" s="28">
        <v>0</v>
      </c>
    </row>
    <row r="1459" spans="1:5" x14ac:dyDescent="0.2">
      <c r="A1459" s="27" t="s">
        <v>63</v>
      </c>
      <c r="B1459" s="28" t="s">
        <v>64</v>
      </c>
      <c r="C1459" s="28" t="s">
        <v>122</v>
      </c>
      <c r="D1459" s="28">
        <v>0.11847619505126765</v>
      </c>
      <c r="E1459" s="28">
        <v>0</v>
      </c>
    </row>
    <row r="1460" spans="1:5" x14ac:dyDescent="0.2">
      <c r="A1460" s="27" t="s">
        <v>63</v>
      </c>
      <c r="B1460" s="28" t="s">
        <v>20</v>
      </c>
      <c r="C1460" s="28" t="s">
        <v>122</v>
      </c>
      <c r="D1460" s="28">
        <v>4.5156171644228756E-2</v>
      </c>
      <c r="E1460" s="28">
        <v>0</v>
      </c>
    </row>
    <row r="1461" spans="1:5" x14ac:dyDescent="0.2">
      <c r="A1461" s="27" t="s">
        <v>63</v>
      </c>
      <c r="B1461" s="28" t="s">
        <v>66</v>
      </c>
      <c r="C1461" s="28" t="s">
        <v>122</v>
      </c>
      <c r="D1461" s="28">
        <v>3.0114257068491995E-2</v>
      </c>
      <c r="E1461" s="28">
        <v>1.4999999999999999E-2</v>
      </c>
    </row>
    <row r="1462" spans="1:5" x14ac:dyDescent="0.2">
      <c r="A1462" s="27" t="s">
        <v>63</v>
      </c>
      <c r="B1462" s="28" t="s">
        <v>70</v>
      </c>
      <c r="C1462" s="28" t="s">
        <v>122</v>
      </c>
      <c r="D1462" s="28">
        <v>2.7196693527444318E-2</v>
      </c>
      <c r="E1462" s="28">
        <v>0.02</v>
      </c>
    </row>
    <row r="1463" spans="1:5" x14ac:dyDescent="0.2">
      <c r="A1463" s="27" t="s">
        <v>64</v>
      </c>
      <c r="B1463" s="28" t="s">
        <v>67</v>
      </c>
      <c r="C1463" s="28" t="s">
        <v>122</v>
      </c>
      <c r="D1463" s="28">
        <v>9.3856627501363171E-3</v>
      </c>
      <c r="E1463" s="28">
        <v>0.02</v>
      </c>
    </row>
    <row r="1464" spans="1:5" x14ac:dyDescent="0.2">
      <c r="A1464" s="27" t="s">
        <v>64</v>
      </c>
      <c r="B1464" s="28" t="s">
        <v>68</v>
      </c>
      <c r="C1464" s="28" t="s">
        <v>122</v>
      </c>
      <c r="D1464" s="28">
        <v>6.8464049502989606E-3</v>
      </c>
      <c r="E1464" s="28">
        <v>1.4999999999999999E-2</v>
      </c>
    </row>
    <row r="1465" spans="1:5" x14ac:dyDescent="0.2">
      <c r="A1465" s="27" t="s">
        <v>64</v>
      </c>
      <c r="B1465" s="28" t="s">
        <v>69</v>
      </c>
      <c r="C1465" s="28" t="s">
        <v>122</v>
      </c>
      <c r="D1465" s="28">
        <v>1.1296212851767204E-2</v>
      </c>
      <c r="E1465" s="28">
        <v>1.4999999999999999E-2</v>
      </c>
    </row>
    <row r="1466" spans="1:5" x14ac:dyDescent="0.2">
      <c r="A1466" s="27" t="s">
        <v>64</v>
      </c>
      <c r="B1466" s="28" t="s">
        <v>63</v>
      </c>
      <c r="C1466" s="28" t="s">
        <v>122</v>
      </c>
      <c r="D1466" s="28">
        <v>2.505978378842676E-2</v>
      </c>
      <c r="E1466" s="28">
        <v>1.2500000000000001E-2</v>
      </c>
    </row>
    <row r="1467" spans="1:5" x14ac:dyDescent="0.2">
      <c r="A1467" s="27" t="s">
        <v>64</v>
      </c>
      <c r="B1467" s="28" t="s">
        <v>64</v>
      </c>
      <c r="C1467" s="28" t="s">
        <v>122</v>
      </c>
      <c r="D1467" s="28">
        <v>2.1073961844668664E-2</v>
      </c>
      <c r="E1467" s="28">
        <v>1.6E-2</v>
      </c>
    </row>
    <row r="1468" spans="1:5" x14ac:dyDescent="0.2">
      <c r="A1468" s="27" t="s">
        <v>64</v>
      </c>
      <c r="B1468" s="28" t="s">
        <v>20</v>
      </c>
      <c r="C1468" s="28" t="s">
        <v>122</v>
      </c>
      <c r="D1468" s="28">
        <v>5.6184292808412308E-3</v>
      </c>
      <c r="E1468" s="28">
        <v>0.02</v>
      </c>
    </row>
    <row r="1469" spans="1:5" x14ac:dyDescent="0.2">
      <c r="A1469" s="27" t="s">
        <v>67</v>
      </c>
      <c r="B1469" s="28" t="s">
        <v>68</v>
      </c>
      <c r="C1469" s="28" t="s">
        <v>96</v>
      </c>
      <c r="D1469" s="28">
        <v>1.2121596917790864E-2</v>
      </c>
      <c r="E1469" s="28">
        <v>0</v>
      </c>
    </row>
    <row r="1470" spans="1:5" x14ac:dyDescent="0.2">
      <c r="A1470" s="27" t="s">
        <v>67</v>
      </c>
      <c r="B1470" s="28" t="s">
        <v>69</v>
      </c>
      <c r="C1470" s="28" t="s">
        <v>96</v>
      </c>
      <c r="D1470" s="28">
        <v>2.3747744050458923E-2</v>
      </c>
      <c r="E1470" s="28">
        <v>0.01</v>
      </c>
    </row>
    <row r="1471" spans="1:5" x14ac:dyDescent="0.2">
      <c r="A1471" s="27" t="s">
        <v>67</v>
      </c>
      <c r="B1471" s="28" t="s">
        <v>63</v>
      </c>
      <c r="C1471" s="28" t="s">
        <v>96</v>
      </c>
      <c r="D1471" s="28">
        <v>2.6217587223673837E-2</v>
      </c>
      <c r="E1471" s="28">
        <v>0</v>
      </c>
    </row>
    <row r="1472" spans="1:5" x14ac:dyDescent="0.2">
      <c r="A1472" s="27" t="s">
        <v>67</v>
      </c>
      <c r="B1472" s="28" t="s">
        <v>20</v>
      </c>
      <c r="C1472" s="28" t="s">
        <v>96</v>
      </c>
      <c r="D1472" s="28">
        <v>1.0846664450294335E-2</v>
      </c>
      <c r="E1472" s="28">
        <v>0.01</v>
      </c>
    </row>
    <row r="1473" spans="1:5" x14ac:dyDescent="0.2">
      <c r="A1473" s="27" t="s">
        <v>67</v>
      </c>
      <c r="B1473" s="28" t="s">
        <v>66</v>
      </c>
      <c r="C1473" s="28" t="s">
        <v>96</v>
      </c>
      <c r="D1473" s="28">
        <v>1.1413003223183027E-2</v>
      </c>
      <c r="E1473" s="28">
        <v>0</v>
      </c>
    </row>
    <row r="1474" spans="1:5" x14ac:dyDescent="0.2">
      <c r="A1474" s="27" t="s">
        <v>69</v>
      </c>
      <c r="B1474" s="28" t="s">
        <v>69</v>
      </c>
      <c r="C1474" s="28" t="s">
        <v>96</v>
      </c>
      <c r="D1474" s="28">
        <v>1.5616342640076194E-2</v>
      </c>
      <c r="E1474" s="28">
        <v>0</v>
      </c>
    </row>
    <row r="1475" spans="1:5" x14ac:dyDescent="0.2">
      <c r="A1475" s="27" t="s">
        <v>69</v>
      </c>
      <c r="B1475" s="28" t="s">
        <v>63</v>
      </c>
      <c r="C1475" s="28" t="s">
        <v>96</v>
      </c>
      <c r="D1475" s="28">
        <v>7.1212133356260343E-3</v>
      </c>
      <c r="E1475" s="28">
        <v>0</v>
      </c>
    </row>
    <row r="1476" spans="1:5" x14ac:dyDescent="0.2">
      <c r="A1476" s="27" t="s">
        <v>68</v>
      </c>
      <c r="B1476" s="28" t="s">
        <v>69</v>
      </c>
      <c r="C1476" s="28" t="s">
        <v>96</v>
      </c>
      <c r="D1476" s="28">
        <v>1.3020820400808241E-2</v>
      </c>
      <c r="E1476" s="28">
        <v>0</v>
      </c>
    </row>
    <row r="1477" spans="1:5" x14ac:dyDescent="0.2">
      <c r="A1477" s="27" t="s">
        <v>63</v>
      </c>
      <c r="B1477" s="28" t="s">
        <v>68</v>
      </c>
      <c r="C1477" s="28" t="s">
        <v>96</v>
      </c>
      <c r="D1477" s="28">
        <v>2.1532787309773978E-2</v>
      </c>
      <c r="E1477" s="28">
        <v>0</v>
      </c>
    </row>
    <row r="1478" spans="1:5" x14ac:dyDescent="0.2">
      <c r="A1478" s="27" t="s">
        <v>63</v>
      </c>
      <c r="B1478" s="28" t="s">
        <v>69</v>
      </c>
      <c r="C1478" s="28" t="s">
        <v>96</v>
      </c>
      <c r="D1478" s="28">
        <v>2.7905735819617097E-2</v>
      </c>
      <c r="E1478" s="28">
        <v>1.3333333333333334E-2</v>
      </c>
    </row>
    <row r="1479" spans="1:5" x14ac:dyDescent="0.2">
      <c r="A1479" s="27" t="s">
        <v>63</v>
      </c>
      <c r="B1479" s="28" t="s">
        <v>63</v>
      </c>
      <c r="C1479" s="28" t="s">
        <v>96</v>
      </c>
      <c r="D1479" s="28">
        <v>4.0610751574750532E-2</v>
      </c>
      <c r="E1479" s="28">
        <v>5.0000000000000001E-3</v>
      </c>
    </row>
    <row r="1480" spans="1:5" x14ac:dyDescent="0.2">
      <c r="A1480" s="27" t="s">
        <v>63</v>
      </c>
      <c r="B1480" s="28" t="s">
        <v>20</v>
      </c>
      <c r="C1480" s="28" t="s">
        <v>96</v>
      </c>
      <c r="D1480" s="28">
        <v>1.1082190227699096E-2</v>
      </c>
      <c r="E1480" s="28">
        <v>0.01</v>
      </c>
    </row>
    <row r="1481" spans="1:5" x14ac:dyDescent="0.2">
      <c r="A1481" s="27" t="s">
        <v>63</v>
      </c>
      <c r="B1481" s="28" t="s">
        <v>66</v>
      </c>
      <c r="C1481" s="28" t="s">
        <v>96</v>
      </c>
      <c r="D1481" s="28">
        <v>2.0254926477747286E-2</v>
      </c>
      <c r="E1481" s="28">
        <v>5.0000000000000001E-3</v>
      </c>
    </row>
    <row r="1482" spans="1:5" x14ac:dyDescent="0.2">
      <c r="A1482" s="27" t="s">
        <v>64</v>
      </c>
      <c r="B1482" s="28" t="s">
        <v>68</v>
      </c>
      <c r="C1482" s="28" t="s">
        <v>96</v>
      </c>
      <c r="D1482" s="28">
        <v>3.2273691170352198E-2</v>
      </c>
      <c r="E1482" s="28">
        <v>0.02</v>
      </c>
    </row>
    <row r="1483" spans="1:5" x14ac:dyDescent="0.2">
      <c r="A1483" s="27" t="s">
        <v>64</v>
      </c>
      <c r="B1483" s="28" t="s">
        <v>69</v>
      </c>
      <c r="C1483" s="28" t="s">
        <v>96</v>
      </c>
      <c r="D1483" s="28">
        <v>8.235154032195531E-2</v>
      </c>
      <c r="E1483" s="28">
        <v>1.7500000000000002E-2</v>
      </c>
    </row>
    <row r="1484" spans="1:5" x14ac:dyDescent="0.2">
      <c r="A1484" s="27" t="s">
        <v>64</v>
      </c>
      <c r="B1484" s="28" t="s">
        <v>63</v>
      </c>
      <c r="C1484" s="28" t="s">
        <v>96</v>
      </c>
      <c r="D1484" s="28">
        <v>8.5886880646599939E-2</v>
      </c>
      <c r="E1484" s="28">
        <v>5.0000000000000001E-3</v>
      </c>
    </row>
    <row r="1485" spans="1:5" x14ac:dyDescent="0.2">
      <c r="A1485" s="27" t="s">
        <v>64</v>
      </c>
      <c r="B1485" s="28" t="s">
        <v>20</v>
      </c>
      <c r="C1485" s="28" t="s">
        <v>96</v>
      </c>
      <c r="D1485" s="28">
        <v>2.8989360440470284E-2</v>
      </c>
      <c r="E1485" s="28">
        <v>2.5000000000000001E-2</v>
      </c>
    </row>
    <row r="1486" spans="1:5" x14ac:dyDescent="0.2">
      <c r="A1486" s="27" t="s">
        <v>64</v>
      </c>
      <c r="B1486" s="28" t="s">
        <v>66</v>
      </c>
      <c r="C1486" s="28" t="s">
        <v>96</v>
      </c>
      <c r="D1486" s="28">
        <v>3.0470320802629163E-2</v>
      </c>
      <c r="E1486" s="28">
        <v>0.02</v>
      </c>
    </row>
    <row r="1487" spans="1:5" x14ac:dyDescent="0.2">
      <c r="A1487" s="27" t="s">
        <v>66</v>
      </c>
      <c r="B1487" s="28" t="s">
        <v>69</v>
      </c>
      <c r="C1487" s="28" t="s">
        <v>96</v>
      </c>
      <c r="D1487" s="28">
        <v>1.4840440469103374E-2</v>
      </c>
      <c r="E1487" s="28">
        <v>0</v>
      </c>
    </row>
    <row r="1488" spans="1:5" x14ac:dyDescent="0.2">
      <c r="A1488" s="27" t="s">
        <v>66</v>
      </c>
      <c r="B1488" s="28" t="s">
        <v>63</v>
      </c>
      <c r="C1488" s="28" t="s">
        <v>96</v>
      </c>
      <c r="D1488" s="28">
        <v>2.5945940368794301E-2</v>
      </c>
      <c r="E1488" s="28">
        <v>0.01</v>
      </c>
    </row>
    <row r="1489" spans="1:5" x14ac:dyDescent="0.2">
      <c r="A1489" s="27" t="s">
        <v>70</v>
      </c>
      <c r="B1489" s="28" t="s">
        <v>68</v>
      </c>
      <c r="C1489" s="28" t="s">
        <v>96</v>
      </c>
      <c r="D1489" s="28">
        <v>8.8146413283209726E-3</v>
      </c>
      <c r="E1489" s="28">
        <v>0.02</v>
      </c>
    </row>
    <row r="1490" spans="1:5" x14ac:dyDescent="0.2">
      <c r="A1490" s="27" t="s">
        <v>70</v>
      </c>
      <c r="B1490" s="28" t="s">
        <v>69</v>
      </c>
      <c r="C1490" s="28" t="s">
        <v>96</v>
      </c>
      <c r="D1490" s="28">
        <v>7.8281610190627793E-3</v>
      </c>
      <c r="E1490" s="28">
        <v>0</v>
      </c>
    </row>
    <row r="1491" spans="1:5" x14ac:dyDescent="0.2">
      <c r="A1491" s="27" t="s">
        <v>70</v>
      </c>
      <c r="B1491" s="28" t="s">
        <v>63</v>
      </c>
      <c r="C1491" s="28" t="s">
        <v>96</v>
      </c>
      <c r="D1491" s="28">
        <v>1.6937647391209301E-2</v>
      </c>
      <c r="E1491" s="28">
        <v>1.4999999999999999E-2</v>
      </c>
    </row>
    <row r="1492" spans="1:5" x14ac:dyDescent="0.2">
      <c r="A1492" s="27" t="s">
        <v>69</v>
      </c>
      <c r="B1492" s="28" t="s">
        <v>67</v>
      </c>
      <c r="C1492" s="28" t="s">
        <v>113</v>
      </c>
      <c r="D1492" s="28">
        <v>0.29774339347307488</v>
      </c>
      <c r="E1492" s="28">
        <v>3.0000000000000001E-3</v>
      </c>
    </row>
    <row r="1493" spans="1:5" x14ac:dyDescent="0.2">
      <c r="A1493" s="27" t="s">
        <v>69</v>
      </c>
      <c r="B1493" s="28" t="s">
        <v>68</v>
      </c>
      <c r="C1493" s="28" t="s">
        <v>113</v>
      </c>
      <c r="D1493" s="28">
        <v>0.23326101117079465</v>
      </c>
      <c r="E1493" s="28">
        <v>5.0000000000000001E-3</v>
      </c>
    </row>
    <row r="1494" spans="1:5" x14ac:dyDescent="0.2">
      <c r="A1494" s="27" t="s">
        <v>69</v>
      </c>
      <c r="B1494" s="28" t="s">
        <v>69</v>
      </c>
      <c r="C1494" s="28" t="s">
        <v>113</v>
      </c>
      <c r="D1494" s="28">
        <v>0.24534282221762888</v>
      </c>
      <c r="E1494" s="28">
        <v>1.1111111111111111E-3</v>
      </c>
    </row>
    <row r="1495" spans="1:5" x14ac:dyDescent="0.2">
      <c r="A1495" s="27" t="s">
        <v>69</v>
      </c>
      <c r="B1495" s="28" t="s">
        <v>63</v>
      </c>
      <c r="C1495" s="28" t="s">
        <v>113</v>
      </c>
      <c r="D1495" s="28">
        <v>0.45155407321989721</v>
      </c>
      <c r="E1495" s="28">
        <v>1.4285714285714286E-3</v>
      </c>
    </row>
    <row r="1496" spans="1:5" x14ac:dyDescent="0.2">
      <c r="A1496" s="27" t="s">
        <v>69</v>
      </c>
      <c r="B1496" s="28" t="s">
        <v>64</v>
      </c>
      <c r="C1496" s="28" t="s">
        <v>113</v>
      </c>
      <c r="D1496" s="28">
        <v>0.29749242136184478</v>
      </c>
      <c r="E1496" s="28">
        <v>7.4999999999999997E-3</v>
      </c>
    </row>
    <row r="1497" spans="1:5" x14ac:dyDescent="0.2">
      <c r="A1497" s="27" t="s">
        <v>69</v>
      </c>
      <c r="B1497" s="28" t="s">
        <v>20</v>
      </c>
      <c r="C1497" s="28" t="s">
        <v>113</v>
      </c>
      <c r="D1497" s="28">
        <v>0.29122554030683406</v>
      </c>
      <c r="E1497" s="28">
        <v>7.4999999999999997E-3</v>
      </c>
    </row>
    <row r="1498" spans="1:5" x14ac:dyDescent="0.2">
      <c r="A1498" s="27" t="s">
        <v>69</v>
      </c>
      <c r="B1498" s="28" t="s">
        <v>66</v>
      </c>
      <c r="C1498" s="28" t="s">
        <v>113</v>
      </c>
      <c r="D1498" s="28">
        <v>0.23522733725716991</v>
      </c>
      <c r="E1498" s="28">
        <v>5.0000000000000001E-3</v>
      </c>
    </row>
    <row r="1499" spans="1:5" x14ac:dyDescent="0.2">
      <c r="A1499" s="27" t="s">
        <v>69</v>
      </c>
      <c r="B1499" s="28" t="s">
        <v>70</v>
      </c>
      <c r="C1499" s="28" t="s">
        <v>113</v>
      </c>
      <c r="D1499" s="28">
        <v>0.20242682261422879</v>
      </c>
      <c r="E1499" s="28">
        <v>6.6666666666666671E-3</v>
      </c>
    </row>
    <row r="1500" spans="1:5" x14ac:dyDescent="0.2">
      <c r="A1500" s="27" t="s">
        <v>68</v>
      </c>
      <c r="B1500" s="28" t="s">
        <v>67</v>
      </c>
      <c r="C1500" s="28" t="s">
        <v>113</v>
      </c>
      <c r="D1500" s="28">
        <v>5.9714402638435513E-2</v>
      </c>
      <c r="E1500" s="28">
        <v>0.02</v>
      </c>
    </row>
    <row r="1501" spans="1:5" x14ac:dyDescent="0.2">
      <c r="A1501" s="27" t="s">
        <v>68</v>
      </c>
      <c r="B1501" s="28" t="s">
        <v>68</v>
      </c>
      <c r="C1501" s="28" t="s">
        <v>113</v>
      </c>
      <c r="D1501" s="28">
        <v>8.0609839933857702E-2</v>
      </c>
      <c r="E1501" s="28">
        <v>5.0000000000000001E-3</v>
      </c>
    </row>
    <row r="1502" spans="1:5" x14ac:dyDescent="0.2">
      <c r="A1502" s="27" t="s">
        <v>68</v>
      </c>
      <c r="B1502" s="28" t="s">
        <v>69</v>
      </c>
      <c r="C1502" s="28" t="s">
        <v>113</v>
      </c>
      <c r="D1502" s="28">
        <v>0.12568626622447956</v>
      </c>
      <c r="E1502" s="28">
        <v>1.2E-2</v>
      </c>
    </row>
    <row r="1503" spans="1:5" x14ac:dyDescent="0.2">
      <c r="A1503" s="27" t="s">
        <v>68</v>
      </c>
      <c r="B1503" s="28" t="s">
        <v>63</v>
      </c>
      <c r="C1503" s="28" t="s">
        <v>113</v>
      </c>
      <c r="D1503" s="28">
        <v>0.21117988551232664</v>
      </c>
      <c r="E1503" s="28">
        <v>0</v>
      </c>
    </row>
    <row r="1504" spans="1:5" x14ac:dyDescent="0.2">
      <c r="A1504" s="27" t="s">
        <v>68</v>
      </c>
      <c r="B1504" s="28" t="s">
        <v>64</v>
      </c>
      <c r="C1504" s="28" t="s">
        <v>113</v>
      </c>
      <c r="D1504" s="28">
        <v>5.5941735957475092E-2</v>
      </c>
      <c r="E1504" s="28">
        <v>0</v>
      </c>
    </row>
    <row r="1505" spans="1:5" x14ac:dyDescent="0.2">
      <c r="A1505" s="27" t="s">
        <v>68</v>
      </c>
      <c r="B1505" s="28" t="s">
        <v>20</v>
      </c>
      <c r="C1505" s="28" t="s">
        <v>113</v>
      </c>
      <c r="D1505" s="28">
        <v>5.5241306264445927E-2</v>
      </c>
      <c r="E1505" s="28">
        <v>0</v>
      </c>
    </row>
    <row r="1506" spans="1:5" x14ac:dyDescent="0.2">
      <c r="A1506" s="27" t="s">
        <v>68</v>
      </c>
      <c r="B1506" s="28" t="s">
        <v>66</v>
      </c>
      <c r="C1506" s="28" t="s">
        <v>113</v>
      </c>
      <c r="D1506" s="28">
        <v>0.12326712514933874</v>
      </c>
      <c r="E1506" s="28">
        <v>0</v>
      </c>
    </row>
    <row r="1507" spans="1:5" x14ac:dyDescent="0.2">
      <c r="A1507" s="27" t="s">
        <v>63</v>
      </c>
      <c r="B1507" s="28" t="s">
        <v>67</v>
      </c>
      <c r="C1507" s="28" t="s">
        <v>113</v>
      </c>
      <c r="D1507" s="28">
        <v>1.0008074208981399</v>
      </c>
      <c r="E1507" s="28">
        <v>4.4444444444444444E-3</v>
      </c>
    </row>
    <row r="1508" spans="1:5" x14ac:dyDescent="0.2">
      <c r="A1508" s="27" t="s">
        <v>63</v>
      </c>
      <c r="B1508" s="28" t="s">
        <v>68</v>
      </c>
      <c r="C1508" s="28" t="s">
        <v>113</v>
      </c>
      <c r="D1508" s="28">
        <v>0.93278620955690006</v>
      </c>
      <c r="E1508" s="28">
        <v>0</v>
      </c>
    </row>
    <row r="1509" spans="1:5" x14ac:dyDescent="0.2">
      <c r="A1509" s="27" t="s">
        <v>63</v>
      </c>
      <c r="B1509" s="28" t="s">
        <v>69</v>
      </c>
      <c r="C1509" s="28" t="s">
        <v>113</v>
      </c>
      <c r="D1509" s="28">
        <v>0.98351115751466267</v>
      </c>
      <c r="E1509" s="28">
        <v>0</v>
      </c>
    </row>
    <row r="1510" spans="1:5" x14ac:dyDescent="0.2">
      <c r="A1510" s="27" t="s">
        <v>63</v>
      </c>
      <c r="B1510" s="28" t="s">
        <v>63</v>
      </c>
      <c r="C1510" s="28" t="s">
        <v>113</v>
      </c>
      <c r="D1510" s="28">
        <v>1.4001906137936397</v>
      </c>
      <c r="E1510" s="28">
        <v>0</v>
      </c>
    </row>
    <row r="1511" spans="1:5" x14ac:dyDescent="0.2">
      <c r="A1511" s="27" t="s">
        <v>63</v>
      </c>
      <c r="B1511" s="28" t="s">
        <v>64</v>
      </c>
      <c r="C1511" s="28" t="s">
        <v>113</v>
      </c>
      <c r="D1511" s="28">
        <v>1.0128480893097398</v>
      </c>
      <c r="E1511" s="28">
        <v>2E-3</v>
      </c>
    </row>
    <row r="1512" spans="1:5" x14ac:dyDescent="0.2">
      <c r="A1512" s="27" t="s">
        <v>63</v>
      </c>
      <c r="B1512" s="28" t="s">
        <v>20</v>
      </c>
      <c r="C1512" s="28" t="s">
        <v>113</v>
      </c>
      <c r="D1512" s="28">
        <v>0.99302202765384018</v>
      </c>
      <c r="E1512" s="28">
        <v>0</v>
      </c>
    </row>
    <row r="1513" spans="1:5" x14ac:dyDescent="0.2">
      <c r="A1513" s="27" t="s">
        <v>63</v>
      </c>
      <c r="B1513" s="28" t="s">
        <v>66</v>
      </c>
      <c r="C1513" s="28" t="s">
        <v>113</v>
      </c>
      <c r="D1513" s="28">
        <v>0.80673433667702288</v>
      </c>
      <c r="E1513" s="28">
        <v>0</v>
      </c>
    </row>
    <row r="1514" spans="1:5" x14ac:dyDescent="0.2">
      <c r="A1514" s="27" t="s">
        <v>63</v>
      </c>
      <c r="B1514" s="28" t="s">
        <v>70</v>
      </c>
      <c r="C1514" s="28" t="s">
        <v>113</v>
      </c>
      <c r="D1514" s="28">
        <v>0.82505598010906711</v>
      </c>
      <c r="E1514" s="28">
        <v>6.6666666666666662E-3</v>
      </c>
    </row>
    <row r="1515" spans="1:5" x14ac:dyDescent="0.2">
      <c r="A1515" s="27" t="s">
        <v>64</v>
      </c>
      <c r="B1515" s="28" t="s">
        <v>63</v>
      </c>
      <c r="C1515" s="28" t="s">
        <v>113</v>
      </c>
      <c r="D1515" s="28">
        <v>0.18252484319051013</v>
      </c>
      <c r="E1515" s="28">
        <v>0</v>
      </c>
    </row>
    <row r="1516" spans="1:5" x14ac:dyDescent="0.2">
      <c r="A1516" s="27" t="s">
        <v>64</v>
      </c>
      <c r="B1516" s="28" t="s">
        <v>64</v>
      </c>
      <c r="C1516" s="28" t="s">
        <v>113</v>
      </c>
      <c r="D1516" s="28">
        <v>3.6841561873488846E-2</v>
      </c>
      <c r="E1516" s="28">
        <v>2.6666666666666665E-2</v>
      </c>
    </row>
    <row r="1517" spans="1:5" x14ac:dyDescent="0.2">
      <c r="A1517" s="27" t="s">
        <v>20</v>
      </c>
      <c r="B1517" s="28" t="s">
        <v>67</v>
      </c>
      <c r="C1517" s="28" t="s">
        <v>113</v>
      </c>
      <c r="D1517" s="28">
        <v>0.26869042167419738</v>
      </c>
      <c r="E1517" s="28">
        <v>0</v>
      </c>
    </row>
    <row r="1518" spans="1:5" x14ac:dyDescent="0.2">
      <c r="A1518" s="27" t="s">
        <v>20</v>
      </c>
      <c r="B1518" s="28" t="s">
        <v>68</v>
      </c>
      <c r="C1518" s="28" t="s">
        <v>113</v>
      </c>
      <c r="D1518" s="28">
        <v>0.25411227447019474</v>
      </c>
      <c r="E1518" s="28">
        <v>0</v>
      </c>
    </row>
    <row r="1519" spans="1:5" x14ac:dyDescent="0.2">
      <c r="A1519" s="27" t="s">
        <v>20</v>
      </c>
      <c r="B1519" s="28" t="s">
        <v>69</v>
      </c>
      <c r="C1519" s="28" t="s">
        <v>113</v>
      </c>
      <c r="D1519" s="28">
        <v>0.26409944320298362</v>
      </c>
      <c r="E1519" s="28">
        <v>0</v>
      </c>
    </row>
    <row r="1520" spans="1:5" x14ac:dyDescent="0.2">
      <c r="A1520" s="27" t="s">
        <v>20</v>
      </c>
      <c r="B1520" s="28" t="s">
        <v>63</v>
      </c>
      <c r="C1520" s="28" t="s">
        <v>113</v>
      </c>
      <c r="D1520" s="28">
        <v>0.39249339984411824</v>
      </c>
      <c r="E1520" s="28">
        <v>0</v>
      </c>
    </row>
    <row r="1521" spans="1:5" x14ac:dyDescent="0.2">
      <c r="A1521" s="27" t="s">
        <v>20</v>
      </c>
      <c r="B1521" s="28" t="s">
        <v>64</v>
      </c>
      <c r="C1521" s="28" t="s">
        <v>113</v>
      </c>
      <c r="D1521" s="28">
        <v>0.2834163774005039</v>
      </c>
      <c r="E1521" s="28">
        <v>0</v>
      </c>
    </row>
    <row r="1522" spans="1:5" x14ac:dyDescent="0.2">
      <c r="A1522" s="27" t="s">
        <v>20</v>
      </c>
      <c r="B1522" s="28" t="s">
        <v>20</v>
      </c>
      <c r="C1522" s="28" t="s">
        <v>113</v>
      </c>
      <c r="D1522" s="28">
        <v>0.26258542128687573</v>
      </c>
      <c r="E1522" s="28">
        <v>0</v>
      </c>
    </row>
    <row r="1523" spans="1:5" x14ac:dyDescent="0.2">
      <c r="A1523" s="27" t="s">
        <v>20</v>
      </c>
      <c r="B1523" s="28" t="s">
        <v>66</v>
      </c>
      <c r="C1523" s="28" t="s">
        <v>113</v>
      </c>
      <c r="D1523" s="28">
        <v>0.19899071408416455</v>
      </c>
      <c r="E1523" s="28">
        <v>0</v>
      </c>
    </row>
    <row r="1524" spans="1:5" x14ac:dyDescent="0.2">
      <c r="A1524" s="27" t="s">
        <v>20</v>
      </c>
      <c r="B1524" s="28" t="s">
        <v>70</v>
      </c>
      <c r="C1524" s="28" t="s">
        <v>113</v>
      </c>
      <c r="D1524" s="28">
        <v>0.20706636527219674</v>
      </c>
      <c r="E1524" s="28">
        <v>0</v>
      </c>
    </row>
    <row r="1525" spans="1:5" x14ac:dyDescent="0.2">
      <c r="A1525" s="27" t="s">
        <v>66</v>
      </c>
      <c r="B1525" s="28" t="s">
        <v>63</v>
      </c>
      <c r="C1525" s="28" t="s">
        <v>113</v>
      </c>
      <c r="D1525" s="28">
        <v>5.581830232269927E-2</v>
      </c>
      <c r="E1525" s="28">
        <v>3.3333333333333335E-3</v>
      </c>
    </row>
    <row r="1526" spans="1:5" x14ac:dyDescent="0.2">
      <c r="A1526" s="27" t="s">
        <v>70</v>
      </c>
      <c r="B1526" s="28" t="s">
        <v>68</v>
      </c>
      <c r="C1526" s="28" t="s">
        <v>113</v>
      </c>
      <c r="D1526" s="28">
        <v>3.9493262256780549E-2</v>
      </c>
      <c r="E1526" s="28">
        <v>0.03</v>
      </c>
    </row>
    <row r="1527" spans="1:5" x14ac:dyDescent="0.2">
      <c r="A1527" s="27" t="s">
        <v>70</v>
      </c>
      <c r="B1527" s="28" t="s">
        <v>63</v>
      </c>
      <c r="C1527" s="28" t="s">
        <v>113</v>
      </c>
      <c r="D1527" s="28">
        <v>8.3546206897044006E-2</v>
      </c>
      <c r="E1527" s="28">
        <v>0</v>
      </c>
    </row>
    <row r="1528" spans="1:5" x14ac:dyDescent="0.2">
      <c r="A1528" s="27" t="s">
        <v>70</v>
      </c>
      <c r="B1528" s="28" t="s">
        <v>64</v>
      </c>
      <c r="C1528" s="28" t="s">
        <v>113</v>
      </c>
      <c r="D1528" s="28">
        <v>2.9635882385601549E-2</v>
      </c>
      <c r="E1528" s="28">
        <v>0.02</v>
      </c>
    </row>
    <row r="1529" spans="1:5" x14ac:dyDescent="0.2">
      <c r="A1529" s="27" t="s">
        <v>70</v>
      </c>
      <c r="B1529" s="28" t="s">
        <v>66</v>
      </c>
      <c r="C1529" s="28" t="s">
        <v>113</v>
      </c>
      <c r="D1529" s="28">
        <v>6.0429831120346195E-2</v>
      </c>
      <c r="E1529" s="28">
        <v>0.01</v>
      </c>
    </row>
    <row r="1530" spans="1:5" x14ac:dyDescent="0.2">
      <c r="A1530" s="27" t="s">
        <v>63</v>
      </c>
      <c r="B1530" s="28" t="s">
        <v>63</v>
      </c>
      <c r="C1530" s="28" t="s">
        <v>126</v>
      </c>
      <c r="D1530" s="28">
        <v>2.1100087287165909E-2</v>
      </c>
      <c r="E1530" s="28">
        <v>0</v>
      </c>
    </row>
    <row r="1531" spans="1:5" x14ac:dyDescent="0.2">
      <c r="A1531" s="27" t="s">
        <v>63</v>
      </c>
      <c r="B1531" s="28" t="s">
        <v>64</v>
      </c>
      <c r="C1531" s="28" t="s">
        <v>126</v>
      </c>
      <c r="D1531" s="28">
        <v>1.3509146717439897E-2</v>
      </c>
      <c r="E1531" s="28">
        <v>0</v>
      </c>
    </row>
    <row r="1532" spans="1:5" x14ac:dyDescent="0.2">
      <c r="A1532" s="27" t="s">
        <v>64</v>
      </c>
      <c r="B1532" s="28" t="s">
        <v>63</v>
      </c>
      <c r="C1532" s="28" t="s">
        <v>126</v>
      </c>
      <c r="D1532" s="28">
        <v>1.8730638203696387E-2</v>
      </c>
      <c r="E1532" s="28">
        <v>0</v>
      </c>
    </row>
    <row r="1533" spans="1:5" x14ac:dyDescent="0.2">
      <c r="A1533" s="27" t="s">
        <v>64</v>
      </c>
      <c r="B1533" s="28" t="s">
        <v>64</v>
      </c>
      <c r="C1533" s="28" t="s">
        <v>126</v>
      </c>
      <c r="D1533" s="28">
        <v>1.1981693915692572E-2</v>
      </c>
      <c r="E1533" s="28">
        <v>0</v>
      </c>
    </row>
    <row r="1534" spans="1:5" x14ac:dyDescent="0.2">
      <c r="A1534" s="27" t="s">
        <v>20</v>
      </c>
      <c r="B1534" s="28" t="s">
        <v>63</v>
      </c>
      <c r="C1534" s="28" t="s">
        <v>126</v>
      </c>
      <c r="D1534" s="28">
        <v>5.2173390641039041E-3</v>
      </c>
      <c r="E1534" s="28">
        <v>0</v>
      </c>
    </row>
    <row r="1535" spans="1:5" x14ac:dyDescent="0.2">
      <c r="A1535" s="27" t="s">
        <v>20</v>
      </c>
      <c r="B1535" s="28" t="s">
        <v>64</v>
      </c>
      <c r="C1535" s="28" t="s">
        <v>126</v>
      </c>
      <c r="D1535" s="28">
        <v>3.3209708880903659E-3</v>
      </c>
      <c r="E1535" s="28">
        <v>0</v>
      </c>
    </row>
    <row r="1536" spans="1:5" x14ac:dyDescent="0.2">
      <c r="A1536" s="27" t="s">
        <v>70</v>
      </c>
      <c r="B1536" s="28" t="s">
        <v>63</v>
      </c>
      <c r="C1536" s="28" t="s">
        <v>126</v>
      </c>
      <c r="D1536" s="28">
        <v>5.7584802205604387E-3</v>
      </c>
      <c r="E1536" s="28">
        <v>0</v>
      </c>
    </row>
    <row r="1537" spans="1:5" x14ac:dyDescent="0.2">
      <c r="A1537" s="27" t="s">
        <v>70</v>
      </c>
      <c r="B1537" s="28" t="s">
        <v>64</v>
      </c>
      <c r="C1537" s="28" t="s">
        <v>126</v>
      </c>
      <c r="D1537" s="28">
        <v>3.6661460714731324E-3</v>
      </c>
      <c r="E1537" s="28">
        <v>0.01</v>
      </c>
    </row>
    <row r="1538" spans="1:5" x14ac:dyDescent="0.2">
      <c r="A1538" s="27" t="s">
        <v>69</v>
      </c>
      <c r="B1538" s="28" t="s">
        <v>68</v>
      </c>
      <c r="C1538" s="28" t="s">
        <v>119</v>
      </c>
      <c r="D1538" s="28">
        <v>1.3601478629289869E-2</v>
      </c>
      <c r="E1538" s="28">
        <v>0</v>
      </c>
    </row>
    <row r="1539" spans="1:5" x14ac:dyDescent="0.2">
      <c r="A1539" s="27" t="s">
        <v>69</v>
      </c>
      <c r="B1539" s="28" t="s">
        <v>69</v>
      </c>
      <c r="C1539" s="28" t="s">
        <v>119</v>
      </c>
      <c r="D1539" s="28">
        <v>1.5900477859492192E-2</v>
      </c>
      <c r="E1539" s="28">
        <v>0</v>
      </c>
    </row>
    <row r="1540" spans="1:5" x14ac:dyDescent="0.2">
      <c r="A1540" s="27" t="s">
        <v>69</v>
      </c>
      <c r="B1540" s="28" t="s">
        <v>63</v>
      </c>
      <c r="C1540" s="28" t="s">
        <v>119</v>
      </c>
      <c r="D1540" s="28">
        <v>1.044717462474724E-2</v>
      </c>
      <c r="E1540" s="28">
        <v>0.03</v>
      </c>
    </row>
    <row r="1541" spans="1:5" x14ac:dyDescent="0.2">
      <c r="A1541" s="27" t="s">
        <v>69</v>
      </c>
      <c r="B1541" s="28" t="s">
        <v>66</v>
      </c>
      <c r="C1541" s="28" t="s">
        <v>119</v>
      </c>
      <c r="D1541" s="28">
        <v>1.1934175770581723E-2</v>
      </c>
      <c r="E1541" s="28">
        <v>0.02</v>
      </c>
    </row>
    <row r="1542" spans="1:5" x14ac:dyDescent="0.2">
      <c r="A1542" s="27" t="s">
        <v>69</v>
      </c>
      <c r="B1542" s="28" t="s">
        <v>70</v>
      </c>
      <c r="C1542" s="28" t="s">
        <v>119</v>
      </c>
      <c r="D1542" s="28">
        <v>1.3265848268936755E-2</v>
      </c>
      <c r="E1542" s="28">
        <v>0.01</v>
      </c>
    </row>
    <row r="1543" spans="1:5" x14ac:dyDescent="0.2">
      <c r="A1543" s="27" t="s">
        <v>20</v>
      </c>
      <c r="B1543" s="28" t="s">
        <v>68</v>
      </c>
      <c r="C1543" s="28" t="s">
        <v>119</v>
      </c>
      <c r="D1543" s="28">
        <v>1.5771686981087624E-2</v>
      </c>
      <c r="E1543" s="28">
        <v>0.01</v>
      </c>
    </row>
    <row r="1544" spans="1:5" x14ac:dyDescent="0.2">
      <c r="A1544" s="27" t="s">
        <v>20</v>
      </c>
      <c r="B1544" s="28" t="s">
        <v>69</v>
      </c>
      <c r="C1544" s="28" t="s">
        <v>119</v>
      </c>
      <c r="D1544" s="28">
        <v>1.8430653188694579E-2</v>
      </c>
      <c r="E1544" s="28">
        <v>0</v>
      </c>
    </row>
    <row r="1545" spans="1:5" x14ac:dyDescent="0.2">
      <c r="A1545" s="27" t="s">
        <v>20</v>
      </c>
      <c r="B1545" s="28" t="s">
        <v>66</v>
      </c>
      <c r="C1545" s="28" t="s">
        <v>119</v>
      </c>
      <c r="D1545" s="28">
        <v>1.3842087800680537E-2</v>
      </c>
      <c r="E1545" s="28">
        <v>0.04</v>
      </c>
    </row>
    <row r="1546" spans="1:5" x14ac:dyDescent="0.2">
      <c r="A1546" s="27" t="s">
        <v>20</v>
      </c>
      <c r="B1546" s="28" t="s">
        <v>70</v>
      </c>
      <c r="C1546" s="28" t="s">
        <v>119</v>
      </c>
      <c r="D1546" s="28">
        <v>1.5383339685540549E-2</v>
      </c>
      <c r="E1546" s="28">
        <v>0.02</v>
      </c>
    </row>
    <row r="1547" spans="1:5" x14ac:dyDescent="0.2">
      <c r="A1547" s="27" t="s">
        <v>69</v>
      </c>
      <c r="B1547" s="28" t="s">
        <v>67</v>
      </c>
      <c r="C1547" s="28" t="s">
        <v>114</v>
      </c>
      <c r="D1547" s="28">
        <v>5.6617900539195076E-3</v>
      </c>
      <c r="E1547" s="28">
        <v>0.02</v>
      </c>
    </row>
    <row r="1548" spans="1:5" x14ac:dyDescent="0.2">
      <c r="A1548" s="27" t="s">
        <v>69</v>
      </c>
      <c r="B1548" s="28" t="s">
        <v>68</v>
      </c>
      <c r="C1548" s="28" t="s">
        <v>114</v>
      </c>
      <c r="D1548" s="28">
        <v>8.0040981273855755E-3</v>
      </c>
      <c r="E1548" s="28">
        <v>0</v>
      </c>
    </row>
    <row r="1549" spans="1:5" x14ac:dyDescent="0.2">
      <c r="A1549" s="27" t="s">
        <v>69</v>
      </c>
      <c r="B1549" s="28" t="s">
        <v>69</v>
      </c>
      <c r="C1549" s="28" t="s">
        <v>114</v>
      </c>
      <c r="D1549" s="28">
        <v>6.1998032168020913E-3</v>
      </c>
      <c r="E1549" s="28">
        <v>0</v>
      </c>
    </row>
    <row r="1550" spans="1:5" x14ac:dyDescent="0.2">
      <c r="A1550" s="27" t="s">
        <v>69</v>
      </c>
      <c r="B1550" s="28" t="s">
        <v>63</v>
      </c>
      <c r="C1550" s="28" t="s">
        <v>114</v>
      </c>
      <c r="D1550" s="28">
        <v>3.2206947360062466E-2</v>
      </c>
      <c r="E1550" s="28">
        <v>0</v>
      </c>
    </row>
    <row r="1551" spans="1:5" x14ac:dyDescent="0.2">
      <c r="A1551" s="27" t="s">
        <v>69</v>
      </c>
      <c r="B1551" s="28" t="s">
        <v>64</v>
      </c>
      <c r="C1551" s="28" t="s">
        <v>114</v>
      </c>
      <c r="D1551" s="28">
        <v>1.4513218548667233E-2</v>
      </c>
      <c r="E1551" s="28">
        <v>0</v>
      </c>
    </row>
    <row r="1552" spans="1:5" x14ac:dyDescent="0.2">
      <c r="A1552" s="27" t="s">
        <v>69</v>
      </c>
      <c r="B1552" s="28" t="s">
        <v>66</v>
      </c>
      <c r="C1552" s="28" t="s">
        <v>114</v>
      </c>
      <c r="D1552" s="28">
        <v>6.1161761543349269E-3</v>
      </c>
      <c r="E1552" s="28">
        <v>0.01</v>
      </c>
    </row>
    <row r="1553" spans="1:5" x14ac:dyDescent="0.2">
      <c r="A1553" s="27" t="s">
        <v>68</v>
      </c>
      <c r="B1553" s="28" t="s">
        <v>63</v>
      </c>
      <c r="C1553" s="28" t="s">
        <v>114</v>
      </c>
      <c r="D1553" s="28">
        <v>1.3278234147184502E-2</v>
      </c>
      <c r="E1553" s="28">
        <v>0</v>
      </c>
    </row>
    <row r="1554" spans="1:5" x14ac:dyDescent="0.2">
      <c r="A1554" s="27" t="s">
        <v>64</v>
      </c>
      <c r="B1554" s="28" t="s">
        <v>67</v>
      </c>
      <c r="C1554" s="28" t="s">
        <v>114</v>
      </c>
      <c r="D1554" s="28">
        <v>1.0717356443354642E-2</v>
      </c>
      <c r="E1554" s="28">
        <v>0.03</v>
      </c>
    </row>
    <row r="1555" spans="1:5" x14ac:dyDescent="0.2">
      <c r="A1555" s="27" t="s">
        <v>64</v>
      </c>
      <c r="B1555" s="28" t="s">
        <v>68</v>
      </c>
      <c r="C1555" s="28" t="s">
        <v>114</v>
      </c>
      <c r="D1555" s="28">
        <v>1.5119372739976532E-2</v>
      </c>
      <c r="E1555" s="28">
        <v>0</v>
      </c>
    </row>
    <row r="1556" spans="1:5" x14ac:dyDescent="0.2">
      <c r="A1556" s="27" t="s">
        <v>64</v>
      </c>
      <c r="B1556" s="28" t="s">
        <v>69</v>
      </c>
      <c r="C1556" s="28" t="s">
        <v>114</v>
      </c>
      <c r="D1556" s="28">
        <v>1.1730108889301113E-2</v>
      </c>
      <c r="E1556" s="28">
        <v>0</v>
      </c>
    </row>
    <row r="1557" spans="1:5" x14ac:dyDescent="0.2">
      <c r="A1557" s="27" t="s">
        <v>64</v>
      </c>
      <c r="B1557" s="28" t="s">
        <v>63</v>
      </c>
      <c r="C1557" s="28" t="s">
        <v>114</v>
      </c>
      <c r="D1557" s="28">
        <v>5.9545958847513375E-2</v>
      </c>
      <c r="E1557" s="28">
        <v>0</v>
      </c>
    </row>
    <row r="1558" spans="1:5" x14ac:dyDescent="0.2">
      <c r="A1558" s="27" t="s">
        <v>64</v>
      </c>
      <c r="B1558" s="28" t="s">
        <v>64</v>
      </c>
      <c r="C1558" s="28" t="s">
        <v>114</v>
      </c>
      <c r="D1558" s="28">
        <v>2.7255818359477879E-2</v>
      </c>
      <c r="E1558" s="28">
        <v>0</v>
      </c>
    </row>
    <row r="1559" spans="1:5" x14ac:dyDescent="0.2">
      <c r="A1559" s="27" t="s">
        <v>64</v>
      </c>
      <c r="B1559" s="28" t="s">
        <v>66</v>
      </c>
      <c r="C1559" s="28" t="s">
        <v>114</v>
      </c>
      <c r="D1559" s="28">
        <v>1.1572754063582673E-2</v>
      </c>
      <c r="E1559" s="28">
        <v>0.02</v>
      </c>
    </row>
    <row r="1560" spans="1:5" x14ac:dyDescent="0.2">
      <c r="A1560" s="27" t="s">
        <v>20</v>
      </c>
      <c r="B1560" s="28" t="s">
        <v>63</v>
      </c>
      <c r="C1560" s="28" t="s">
        <v>114</v>
      </c>
      <c r="D1560" s="28">
        <v>1.9359266356897793E-2</v>
      </c>
      <c r="E1560" s="28">
        <v>0</v>
      </c>
    </row>
    <row r="1561" spans="1:5" x14ac:dyDescent="0.2">
      <c r="A1561" s="27" t="s">
        <v>20</v>
      </c>
      <c r="B1561" s="28" t="s">
        <v>64</v>
      </c>
      <c r="C1561" s="28" t="s">
        <v>114</v>
      </c>
      <c r="D1561" s="28">
        <v>8.6605846063059037E-3</v>
      </c>
      <c r="E1561" s="28">
        <v>0.02</v>
      </c>
    </row>
    <row r="1562" spans="1:5" x14ac:dyDescent="0.2">
      <c r="A1562" s="27" t="s">
        <v>66</v>
      </c>
      <c r="B1562" s="28" t="s">
        <v>63</v>
      </c>
      <c r="C1562" s="28" t="s">
        <v>114</v>
      </c>
      <c r="D1562" s="28">
        <v>1.9028650436552771E-2</v>
      </c>
      <c r="E1562" s="28">
        <v>0</v>
      </c>
    </row>
    <row r="1563" spans="1:5" x14ac:dyDescent="0.2">
      <c r="A1563" s="27" t="s">
        <v>66</v>
      </c>
      <c r="B1563" s="28" t="s">
        <v>64</v>
      </c>
      <c r="C1563" s="28" t="s">
        <v>114</v>
      </c>
      <c r="D1563" s="28">
        <v>8.5110941003527108E-3</v>
      </c>
      <c r="E1563" s="28">
        <v>0.03</v>
      </c>
    </row>
    <row r="1564" spans="1:5" x14ac:dyDescent="0.2">
      <c r="A1564" s="27" t="s">
        <v>70</v>
      </c>
      <c r="B1564" s="28" t="s">
        <v>63</v>
      </c>
      <c r="C1564" s="28" t="s">
        <v>114</v>
      </c>
      <c r="D1564" s="28">
        <v>1.6537092265097458E-2</v>
      </c>
      <c r="E1564" s="28">
        <v>0</v>
      </c>
    </row>
    <row r="1565" spans="1:5" x14ac:dyDescent="0.2">
      <c r="A1565" s="27" t="s">
        <v>69</v>
      </c>
      <c r="B1565" s="28" t="s">
        <v>67</v>
      </c>
      <c r="C1565" s="28" t="s">
        <v>115</v>
      </c>
      <c r="D1565" s="28">
        <v>3.4994044424018912E-2</v>
      </c>
      <c r="E1565" s="28">
        <v>0</v>
      </c>
    </row>
    <row r="1566" spans="1:5" x14ac:dyDescent="0.2">
      <c r="A1566" s="27" t="s">
        <v>69</v>
      </c>
      <c r="B1566" s="28" t="s">
        <v>69</v>
      </c>
      <c r="C1566" s="28" t="s">
        <v>115</v>
      </c>
      <c r="D1566" s="28">
        <v>1.7704038500618555E-2</v>
      </c>
      <c r="E1566" s="28">
        <v>0</v>
      </c>
    </row>
    <row r="1567" spans="1:5" x14ac:dyDescent="0.2">
      <c r="A1567" s="27" t="s">
        <v>69</v>
      </c>
      <c r="B1567" s="28" t="s">
        <v>63</v>
      </c>
      <c r="C1567" s="28" t="s">
        <v>115</v>
      </c>
      <c r="D1567" s="28">
        <v>2.664288088571018E-2</v>
      </c>
      <c r="E1567" s="28">
        <v>0</v>
      </c>
    </row>
    <row r="1568" spans="1:5" x14ac:dyDescent="0.2">
      <c r="A1568" s="27" t="s">
        <v>69</v>
      </c>
      <c r="B1568" s="28" t="s">
        <v>66</v>
      </c>
      <c r="C1568" s="28" t="s">
        <v>115</v>
      </c>
      <c r="D1568" s="28">
        <v>3.933649708790412E-2</v>
      </c>
      <c r="E1568" s="28">
        <v>0</v>
      </c>
    </row>
    <row r="1569" spans="1:5" x14ac:dyDescent="0.2">
      <c r="A1569" s="27" t="s">
        <v>68</v>
      </c>
      <c r="B1569" s="28" t="s">
        <v>67</v>
      </c>
      <c r="C1569" s="28" t="s">
        <v>115</v>
      </c>
      <c r="D1569" s="28">
        <v>3.2117046677214933E-2</v>
      </c>
      <c r="E1569" s="28">
        <v>0</v>
      </c>
    </row>
    <row r="1570" spans="1:5" x14ac:dyDescent="0.2">
      <c r="A1570" s="27" t="s">
        <v>68</v>
      </c>
      <c r="B1570" s="28" t="s">
        <v>69</v>
      </c>
      <c r="C1570" s="28" t="s">
        <v>115</v>
      </c>
      <c r="D1570" s="28">
        <v>1.6224620710884666E-2</v>
      </c>
      <c r="E1570" s="28">
        <v>0</v>
      </c>
    </row>
    <row r="1571" spans="1:5" x14ac:dyDescent="0.2">
      <c r="A1571" s="27" t="s">
        <v>68</v>
      </c>
      <c r="B1571" s="28" t="s">
        <v>63</v>
      </c>
      <c r="C1571" s="28" t="s">
        <v>115</v>
      </c>
      <c r="D1571" s="28">
        <v>2.443508001446924E-2</v>
      </c>
      <c r="E1571" s="28">
        <v>0</v>
      </c>
    </row>
    <row r="1572" spans="1:5" x14ac:dyDescent="0.2">
      <c r="A1572" s="27" t="s">
        <v>68</v>
      </c>
      <c r="B1572" s="28" t="s">
        <v>66</v>
      </c>
      <c r="C1572" s="28" t="s">
        <v>115</v>
      </c>
      <c r="D1572" s="28">
        <v>3.6115850551226195E-2</v>
      </c>
      <c r="E1572" s="28">
        <v>0</v>
      </c>
    </row>
    <row r="1573" spans="1:5" x14ac:dyDescent="0.2">
      <c r="A1573" s="27" t="s">
        <v>63</v>
      </c>
      <c r="B1573" s="28" t="s">
        <v>67</v>
      </c>
      <c r="C1573" s="28" t="s">
        <v>115</v>
      </c>
      <c r="D1573" s="28">
        <v>7.3955359175990722E-3</v>
      </c>
      <c r="E1573" s="28">
        <v>0</v>
      </c>
    </row>
    <row r="1574" spans="1:5" x14ac:dyDescent="0.2">
      <c r="A1574" s="27" t="s">
        <v>63</v>
      </c>
      <c r="B1574" s="28" t="s">
        <v>69</v>
      </c>
      <c r="C1574" s="28" t="s">
        <v>115</v>
      </c>
      <c r="D1574" s="28">
        <v>3.6893854059805E-3</v>
      </c>
      <c r="E1574" s="28">
        <v>0</v>
      </c>
    </row>
    <row r="1575" spans="1:5" x14ac:dyDescent="0.2">
      <c r="A1575" s="27" t="s">
        <v>63</v>
      </c>
      <c r="B1575" s="28" t="s">
        <v>63</v>
      </c>
      <c r="C1575" s="28" t="s">
        <v>115</v>
      </c>
      <c r="D1575" s="28">
        <v>5.5924571451499653E-3</v>
      </c>
      <c r="E1575" s="28">
        <v>0</v>
      </c>
    </row>
    <row r="1576" spans="1:5" x14ac:dyDescent="0.2">
      <c r="A1576" s="27" t="s">
        <v>63</v>
      </c>
      <c r="B1576" s="28" t="s">
        <v>66</v>
      </c>
      <c r="C1576" s="28" t="s">
        <v>115</v>
      </c>
      <c r="D1576" s="28">
        <v>2.3252825457861261E-2</v>
      </c>
      <c r="E1576" s="28">
        <v>0.01</v>
      </c>
    </row>
    <row r="1577" spans="1:5" x14ac:dyDescent="0.2">
      <c r="A1577" s="27" t="s">
        <v>67</v>
      </c>
      <c r="B1577" s="28" t="s">
        <v>67</v>
      </c>
      <c r="C1577" s="28" t="s">
        <v>90</v>
      </c>
      <c r="D1577" s="28">
        <v>2.9414302340032738E-2</v>
      </c>
      <c r="E1577" s="28">
        <v>0</v>
      </c>
    </row>
    <row r="1578" spans="1:5" x14ac:dyDescent="0.2">
      <c r="A1578" s="27" t="s">
        <v>67</v>
      </c>
      <c r="B1578" s="28" t="s">
        <v>69</v>
      </c>
      <c r="C1578" s="28" t="s">
        <v>90</v>
      </c>
      <c r="D1578" s="28">
        <v>3.2511141264790738E-2</v>
      </c>
      <c r="E1578" s="28">
        <v>0</v>
      </c>
    </row>
    <row r="1579" spans="1:5" x14ac:dyDescent="0.2">
      <c r="A1579" s="27" t="s">
        <v>69</v>
      </c>
      <c r="B1579" s="28" t="s">
        <v>67</v>
      </c>
      <c r="C1579" s="28" t="s">
        <v>90</v>
      </c>
      <c r="D1579" s="28">
        <v>3.2331658501212099E-2</v>
      </c>
      <c r="E1579" s="28">
        <v>0</v>
      </c>
    </row>
    <row r="1580" spans="1:5" x14ac:dyDescent="0.2">
      <c r="A1580" s="27" t="s">
        <v>69</v>
      </c>
      <c r="B1580" s="28" t="s">
        <v>69</v>
      </c>
      <c r="C1580" s="28" t="s">
        <v>90</v>
      </c>
      <c r="D1580" s="28">
        <v>3.572434147528198E-2</v>
      </c>
      <c r="E1580" s="28">
        <v>0</v>
      </c>
    </row>
    <row r="1581" spans="1:5" x14ac:dyDescent="0.2">
      <c r="A1581" s="27" t="s">
        <v>68</v>
      </c>
      <c r="B1581" s="28" t="s">
        <v>67</v>
      </c>
      <c r="C1581" s="28" t="s">
        <v>90</v>
      </c>
      <c r="D1581" s="28">
        <v>3.1467792764611389E-2</v>
      </c>
      <c r="E1581" s="28">
        <v>0</v>
      </c>
    </row>
    <row r="1582" spans="1:5" x14ac:dyDescent="0.2">
      <c r="A1582" s="27" t="s">
        <v>68</v>
      </c>
      <c r="B1582" s="28" t="s">
        <v>69</v>
      </c>
      <c r="C1582" s="28" t="s">
        <v>90</v>
      </c>
      <c r="D1582" s="28">
        <v>3.4773084499492672E-2</v>
      </c>
      <c r="E1582" s="28">
        <v>0</v>
      </c>
    </row>
    <row r="1583" spans="1:5" x14ac:dyDescent="0.2">
      <c r="A1583" s="27" t="s">
        <v>63</v>
      </c>
      <c r="B1583" s="28" t="s">
        <v>67</v>
      </c>
      <c r="C1583" s="28" t="s">
        <v>90</v>
      </c>
      <c r="D1583" s="28">
        <v>2.7584881989472457E-2</v>
      </c>
      <c r="E1583" s="28">
        <v>0.04</v>
      </c>
    </row>
    <row r="1584" spans="1:5" x14ac:dyDescent="0.2">
      <c r="A1584" s="27" t="s">
        <v>63</v>
      </c>
      <c r="B1584" s="28" t="s">
        <v>69</v>
      </c>
      <c r="C1584" s="28" t="s">
        <v>90</v>
      </c>
      <c r="D1584" s="28">
        <v>3.049516485352613E-2</v>
      </c>
      <c r="E1584" s="28">
        <v>0</v>
      </c>
    </row>
    <row r="1585" spans="1:5" x14ac:dyDescent="0.2">
      <c r="A1585" s="27" t="s">
        <v>64</v>
      </c>
      <c r="B1585" s="28" t="s">
        <v>67</v>
      </c>
      <c r="C1585" s="28" t="s">
        <v>90</v>
      </c>
      <c r="D1585" s="28">
        <v>4.7370136834402582E-2</v>
      </c>
      <c r="E1585" s="28">
        <v>0.01</v>
      </c>
    </row>
    <row r="1586" spans="1:5" x14ac:dyDescent="0.2">
      <c r="A1586" s="27" t="s">
        <v>64</v>
      </c>
      <c r="B1586" s="28" t="s">
        <v>68</v>
      </c>
      <c r="C1586" s="28" t="s">
        <v>90</v>
      </c>
      <c r="D1586" s="28">
        <v>1.1269107077942341E-2</v>
      </c>
      <c r="E1586" s="28">
        <v>0</v>
      </c>
    </row>
    <row r="1587" spans="1:5" x14ac:dyDescent="0.2">
      <c r="A1587" s="27" t="s">
        <v>64</v>
      </c>
      <c r="B1587" s="28" t="s">
        <v>69</v>
      </c>
      <c r="C1587" s="28" t="s">
        <v>90</v>
      </c>
      <c r="D1587" s="28">
        <v>5.2382103268501554E-2</v>
      </c>
      <c r="E1587" s="28">
        <v>0</v>
      </c>
    </row>
    <row r="1588" spans="1:5" x14ac:dyDescent="0.2">
      <c r="A1588" s="27" t="s">
        <v>64</v>
      </c>
      <c r="B1588" s="28" t="s">
        <v>63</v>
      </c>
      <c r="C1588" s="28" t="s">
        <v>90</v>
      </c>
      <c r="D1588" s="28">
        <v>1.276773785621225E-2</v>
      </c>
      <c r="E1588" s="28">
        <v>0</v>
      </c>
    </row>
    <row r="1589" spans="1:5" x14ac:dyDescent="0.2">
      <c r="A1589" s="27" t="s">
        <v>64</v>
      </c>
      <c r="B1589" s="28" t="s">
        <v>64</v>
      </c>
      <c r="C1589" s="28" t="s">
        <v>90</v>
      </c>
      <c r="D1589" s="28">
        <v>1.3924643392018552E-2</v>
      </c>
      <c r="E1589" s="28">
        <v>0</v>
      </c>
    </row>
    <row r="1590" spans="1:5" x14ac:dyDescent="0.2">
      <c r="A1590" s="27" t="s">
        <v>64</v>
      </c>
      <c r="B1590" s="28" t="s">
        <v>20</v>
      </c>
      <c r="C1590" s="28" t="s">
        <v>90</v>
      </c>
      <c r="D1590" s="28">
        <v>1.2931841944923398E-2</v>
      </c>
      <c r="E1590" s="28">
        <v>0</v>
      </c>
    </row>
    <row r="1591" spans="1:5" x14ac:dyDescent="0.2">
      <c r="A1591" s="27" t="s">
        <v>20</v>
      </c>
      <c r="B1591" s="28" t="s">
        <v>67</v>
      </c>
      <c r="C1591" s="28" t="s">
        <v>90</v>
      </c>
      <c r="D1591" s="28">
        <v>2.9353199737083967E-2</v>
      </c>
      <c r="E1591" s="28">
        <v>0.03</v>
      </c>
    </row>
    <row r="1592" spans="1:5" x14ac:dyDescent="0.2">
      <c r="A1592" s="27" t="s">
        <v>20</v>
      </c>
      <c r="B1592" s="28" t="s">
        <v>69</v>
      </c>
      <c r="C1592" s="28" t="s">
        <v>90</v>
      </c>
      <c r="D1592" s="28">
        <v>3.2443820608954198E-2</v>
      </c>
      <c r="E1592" s="28">
        <v>0</v>
      </c>
    </row>
    <row r="1593" spans="1:5" x14ac:dyDescent="0.2">
      <c r="A1593" s="27" t="s">
        <v>66</v>
      </c>
      <c r="B1593" s="28" t="s">
        <v>69</v>
      </c>
      <c r="C1593" s="28" t="s">
        <v>90</v>
      </c>
      <c r="D1593" s="28">
        <v>2.5240074584294961E-2</v>
      </c>
      <c r="E1593" s="28">
        <v>0</v>
      </c>
    </row>
    <row r="1594" spans="1:5" x14ac:dyDescent="0.2">
      <c r="A1594" s="27" t="s">
        <v>67</v>
      </c>
      <c r="B1594" s="28" t="s">
        <v>67</v>
      </c>
      <c r="C1594" s="28" t="s">
        <v>91</v>
      </c>
      <c r="D1594" s="28">
        <v>0.63924637073340629</v>
      </c>
      <c r="E1594" s="28">
        <v>0</v>
      </c>
    </row>
    <row r="1595" spans="1:5" x14ac:dyDescent="0.2">
      <c r="A1595" s="27" t="s">
        <v>67</v>
      </c>
      <c r="B1595" s="28" t="s">
        <v>68</v>
      </c>
      <c r="C1595" s="28" t="s">
        <v>91</v>
      </c>
      <c r="D1595" s="28">
        <v>0.73553702812110511</v>
      </c>
      <c r="E1595" s="28">
        <v>0</v>
      </c>
    </row>
    <row r="1596" spans="1:5" x14ac:dyDescent="0.2">
      <c r="A1596" s="27" t="s">
        <v>67</v>
      </c>
      <c r="B1596" s="28" t="s">
        <v>69</v>
      </c>
      <c r="C1596" s="28" t="s">
        <v>91</v>
      </c>
      <c r="D1596" s="28">
        <v>0.80468277240559094</v>
      </c>
      <c r="E1596" s="28">
        <v>0</v>
      </c>
    </row>
    <row r="1597" spans="1:5" x14ac:dyDescent="0.2">
      <c r="A1597" s="27" t="s">
        <v>67</v>
      </c>
      <c r="B1597" s="28" t="s">
        <v>63</v>
      </c>
      <c r="C1597" s="28" t="s">
        <v>91</v>
      </c>
      <c r="D1597" s="28">
        <v>0.63275385866635081</v>
      </c>
      <c r="E1597" s="28">
        <v>0</v>
      </c>
    </row>
    <row r="1598" spans="1:5" x14ac:dyDescent="0.2">
      <c r="A1598" s="27" t="s">
        <v>67</v>
      </c>
      <c r="B1598" s="28" t="s">
        <v>64</v>
      </c>
      <c r="C1598" s="28" t="s">
        <v>91</v>
      </c>
      <c r="D1598" s="28">
        <v>0.56242382428972049</v>
      </c>
      <c r="E1598" s="28">
        <v>0</v>
      </c>
    </row>
    <row r="1599" spans="1:5" x14ac:dyDescent="0.2">
      <c r="A1599" s="27" t="s">
        <v>67</v>
      </c>
      <c r="B1599" s="28" t="s">
        <v>20</v>
      </c>
      <c r="C1599" s="28" t="s">
        <v>91</v>
      </c>
      <c r="D1599" s="28">
        <v>0.76296291342867861</v>
      </c>
      <c r="E1599" s="28">
        <v>0</v>
      </c>
    </row>
    <row r="1600" spans="1:5" x14ac:dyDescent="0.2">
      <c r="A1600" s="27" t="s">
        <v>67</v>
      </c>
      <c r="B1600" s="28" t="s">
        <v>66</v>
      </c>
      <c r="C1600" s="28" t="s">
        <v>91</v>
      </c>
      <c r="D1600" s="28">
        <v>0.88833990507673632</v>
      </c>
      <c r="E1600" s="28">
        <v>0</v>
      </c>
    </row>
    <row r="1601" spans="1:5" x14ac:dyDescent="0.2">
      <c r="A1601" s="27" t="s">
        <v>67</v>
      </c>
      <c r="B1601" s="28" t="s">
        <v>70</v>
      </c>
      <c r="C1601" s="28" t="s">
        <v>91</v>
      </c>
      <c r="D1601" s="28">
        <v>0.70389375771140172</v>
      </c>
      <c r="E1601" s="28">
        <v>0</v>
      </c>
    </row>
    <row r="1602" spans="1:5" x14ac:dyDescent="0.2">
      <c r="A1602" s="27" t="s">
        <v>69</v>
      </c>
      <c r="B1602" s="28" t="s">
        <v>67</v>
      </c>
      <c r="C1602" s="28" t="s">
        <v>91</v>
      </c>
      <c r="D1602" s="28">
        <v>2.6847359206214012E-2</v>
      </c>
      <c r="E1602" s="28">
        <v>0.02</v>
      </c>
    </row>
    <row r="1603" spans="1:5" x14ac:dyDescent="0.2">
      <c r="A1603" s="27" t="s">
        <v>69</v>
      </c>
      <c r="B1603" s="28" t="s">
        <v>68</v>
      </c>
      <c r="C1603" s="28" t="s">
        <v>91</v>
      </c>
      <c r="D1603" s="28">
        <v>9.2755587938457645E-2</v>
      </c>
      <c r="E1603" s="28">
        <v>0.04</v>
      </c>
    </row>
    <row r="1604" spans="1:5" x14ac:dyDescent="0.2">
      <c r="A1604" s="27" t="s">
        <v>69</v>
      </c>
      <c r="B1604" s="28" t="s">
        <v>69</v>
      </c>
      <c r="C1604" s="28" t="s">
        <v>91</v>
      </c>
      <c r="D1604" s="28">
        <v>0.18044875972759425</v>
      </c>
      <c r="E1604" s="28">
        <v>0</v>
      </c>
    </row>
    <row r="1605" spans="1:5" x14ac:dyDescent="0.2">
      <c r="A1605" s="27" t="s">
        <v>69</v>
      </c>
      <c r="B1605" s="28" t="s">
        <v>63</v>
      </c>
      <c r="C1605" s="28" t="s">
        <v>91</v>
      </c>
      <c r="D1605" s="28">
        <v>2.9062173554545132E-2</v>
      </c>
      <c r="E1605" s="28">
        <v>0</v>
      </c>
    </row>
    <row r="1606" spans="1:5" x14ac:dyDescent="0.2">
      <c r="A1606" s="27" t="s">
        <v>69</v>
      </c>
      <c r="B1606" s="28" t="s">
        <v>66</v>
      </c>
      <c r="C1606" s="28" t="s">
        <v>91</v>
      </c>
      <c r="D1606" s="28">
        <v>0.23555267179652667</v>
      </c>
      <c r="E1606" s="28">
        <v>0</v>
      </c>
    </row>
    <row r="1607" spans="1:5" x14ac:dyDescent="0.2">
      <c r="A1607" s="27" t="s">
        <v>68</v>
      </c>
      <c r="B1607" s="28" t="s">
        <v>67</v>
      </c>
      <c r="C1607" s="28" t="s">
        <v>91</v>
      </c>
      <c r="D1607" s="28">
        <v>2.544675744300157E-2</v>
      </c>
      <c r="E1607" s="28">
        <v>0.02</v>
      </c>
    </row>
    <row r="1608" spans="1:5" x14ac:dyDescent="0.2">
      <c r="A1608" s="27" t="s">
        <v>68</v>
      </c>
      <c r="B1608" s="28" t="s">
        <v>69</v>
      </c>
      <c r="C1608" s="28" t="s">
        <v>91</v>
      </c>
      <c r="D1608" s="28">
        <v>0.17163225216189593</v>
      </c>
      <c r="E1608" s="28">
        <v>0</v>
      </c>
    </row>
    <row r="1609" spans="1:5" x14ac:dyDescent="0.2">
      <c r="A1609" s="27" t="s">
        <v>68</v>
      </c>
      <c r="B1609" s="28" t="s">
        <v>63</v>
      </c>
      <c r="C1609" s="28" t="s">
        <v>91</v>
      </c>
      <c r="D1609" s="28">
        <v>2.7549297982297705E-2</v>
      </c>
      <c r="E1609" s="28">
        <v>0.01</v>
      </c>
    </row>
    <row r="1610" spans="1:5" x14ac:dyDescent="0.2">
      <c r="A1610" s="27" t="s">
        <v>68</v>
      </c>
      <c r="B1610" s="28" t="s">
        <v>20</v>
      </c>
      <c r="C1610" s="28" t="s">
        <v>91</v>
      </c>
      <c r="D1610" s="28">
        <v>9.2938668797534013E-2</v>
      </c>
      <c r="E1610" s="28">
        <v>3.5000000000000003E-2</v>
      </c>
    </row>
    <row r="1611" spans="1:5" x14ac:dyDescent="0.2">
      <c r="A1611" s="27" t="s">
        <v>68</v>
      </c>
      <c r="B1611" s="28" t="s">
        <v>66</v>
      </c>
      <c r="C1611" s="28" t="s">
        <v>91</v>
      </c>
      <c r="D1611" s="28">
        <v>0.224099165373501</v>
      </c>
      <c r="E1611" s="28">
        <v>3.3333333333333335E-3</v>
      </c>
    </row>
    <row r="1612" spans="1:5" x14ac:dyDescent="0.2">
      <c r="A1612" s="27" t="s">
        <v>68</v>
      </c>
      <c r="B1612" s="28" t="s">
        <v>70</v>
      </c>
      <c r="C1612" s="28" t="s">
        <v>91</v>
      </c>
      <c r="D1612" s="28">
        <v>2.5171496716935193E-2</v>
      </c>
      <c r="E1612" s="28">
        <v>0.04</v>
      </c>
    </row>
    <row r="1613" spans="1:5" x14ac:dyDescent="0.2">
      <c r="A1613" s="27" t="s">
        <v>64</v>
      </c>
      <c r="B1613" s="28" t="s">
        <v>67</v>
      </c>
      <c r="C1613" s="28" t="s">
        <v>91</v>
      </c>
      <c r="D1613" s="28">
        <v>7.8393066313487497E-2</v>
      </c>
      <c r="E1613" s="28">
        <v>0.01</v>
      </c>
    </row>
    <row r="1614" spans="1:5" x14ac:dyDescent="0.2">
      <c r="A1614" s="27" t="s">
        <v>64</v>
      </c>
      <c r="B1614" s="28" t="s">
        <v>68</v>
      </c>
      <c r="C1614" s="28" t="s">
        <v>91</v>
      </c>
      <c r="D1614" s="28">
        <v>7.5520116072280347E-2</v>
      </c>
      <c r="E1614" s="28">
        <v>0.01</v>
      </c>
    </row>
    <row r="1615" spans="1:5" x14ac:dyDescent="0.2">
      <c r="A1615" s="27" t="s">
        <v>64</v>
      </c>
      <c r="B1615" s="28" t="s">
        <v>69</v>
      </c>
      <c r="C1615" s="28" t="s">
        <v>91</v>
      </c>
      <c r="D1615" s="28">
        <v>7.4675168410891168E-2</v>
      </c>
      <c r="E1615" s="28">
        <v>0.01</v>
      </c>
    </row>
    <row r="1616" spans="1:5" x14ac:dyDescent="0.2">
      <c r="A1616" s="27" t="s">
        <v>64</v>
      </c>
      <c r="B1616" s="28" t="s">
        <v>20</v>
      </c>
      <c r="C1616" s="28" t="s">
        <v>91</v>
      </c>
      <c r="D1616" s="28">
        <v>7.2408554232827674E-2</v>
      </c>
      <c r="E1616" s="28">
        <v>0.01</v>
      </c>
    </row>
    <row r="1617" spans="1:5" x14ac:dyDescent="0.2">
      <c r="A1617" s="27" t="s">
        <v>64</v>
      </c>
      <c r="B1617" s="28" t="s">
        <v>66</v>
      </c>
      <c r="C1617" s="28" t="s">
        <v>91</v>
      </c>
      <c r="D1617" s="28">
        <v>8.5061353243904958E-2</v>
      </c>
      <c r="E1617" s="28">
        <v>0</v>
      </c>
    </row>
    <row r="1618" spans="1:5" x14ac:dyDescent="0.2">
      <c r="A1618" s="27" t="s">
        <v>64</v>
      </c>
      <c r="B1618" s="28" t="s">
        <v>70</v>
      </c>
      <c r="C1618" s="28" t="s">
        <v>91</v>
      </c>
      <c r="D1618" s="28">
        <v>7.6379373895528499E-2</v>
      </c>
      <c r="E1618" s="28">
        <v>0</v>
      </c>
    </row>
    <row r="1619" spans="1:5" x14ac:dyDescent="0.2">
      <c r="A1619" s="27" t="s">
        <v>20</v>
      </c>
      <c r="B1619" s="28" t="s">
        <v>67</v>
      </c>
      <c r="C1619" s="28" t="s">
        <v>91</v>
      </c>
      <c r="D1619" s="28">
        <v>4.8905912708583667E-2</v>
      </c>
      <c r="E1619" s="28">
        <v>0.01</v>
      </c>
    </row>
    <row r="1620" spans="1:5" x14ac:dyDescent="0.2">
      <c r="A1620" s="27" t="s">
        <v>20</v>
      </c>
      <c r="B1620" s="28" t="s">
        <v>66</v>
      </c>
      <c r="C1620" s="28" t="s">
        <v>91</v>
      </c>
      <c r="D1620" s="28">
        <v>5.3210775652802349E-2</v>
      </c>
      <c r="E1620" s="28">
        <v>0.01</v>
      </c>
    </row>
    <row r="1621" spans="1:5" x14ac:dyDescent="0.2">
      <c r="A1621" s="27" t="s">
        <v>20</v>
      </c>
      <c r="B1621" s="28" t="s">
        <v>70</v>
      </c>
      <c r="C1621" s="28" t="s">
        <v>91</v>
      </c>
      <c r="D1621" s="28">
        <v>4.7610530843207592E-2</v>
      </c>
      <c r="E1621" s="28">
        <v>0.04</v>
      </c>
    </row>
    <row r="1622" spans="1:5" x14ac:dyDescent="0.2">
      <c r="A1622" s="27" t="s">
        <v>66</v>
      </c>
      <c r="B1622" s="28" t="s">
        <v>67</v>
      </c>
      <c r="C1622" s="28" t="s">
        <v>91</v>
      </c>
      <c r="D1622" s="28">
        <v>4.6751621858325348E-2</v>
      </c>
      <c r="E1622" s="28">
        <v>0.03</v>
      </c>
    </row>
    <row r="1623" spans="1:5" x14ac:dyDescent="0.2">
      <c r="A1623" s="27" t="s">
        <v>66</v>
      </c>
      <c r="B1623" s="28" t="s">
        <v>66</v>
      </c>
      <c r="C1623" s="28" t="s">
        <v>91</v>
      </c>
      <c r="D1623" s="28">
        <v>5.0877000666953949E-2</v>
      </c>
      <c r="E1623" s="28">
        <v>0</v>
      </c>
    </row>
    <row r="1624" spans="1:5" x14ac:dyDescent="0.2">
      <c r="A1624" s="27" t="s">
        <v>70</v>
      </c>
      <c r="B1624" s="28" t="s">
        <v>66</v>
      </c>
      <c r="C1624" s="28" t="s">
        <v>91</v>
      </c>
      <c r="D1624" s="28">
        <v>5.2577552659421663E-2</v>
      </c>
      <c r="E1624" s="28">
        <v>0.02</v>
      </c>
    </row>
    <row r="1625" spans="1:5" x14ac:dyDescent="0.2">
      <c r="A1625" s="27" t="s">
        <v>69</v>
      </c>
      <c r="B1625" s="28" t="s">
        <v>67</v>
      </c>
      <c r="C1625" s="28" t="s">
        <v>116</v>
      </c>
      <c r="D1625" s="28">
        <v>0.17705088675448913</v>
      </c>
      <c r="E1625" s="28">
        <v>0</v>
      </c>
    </row>
    <row r="1626" spans="1:5" x14ac:dyDescent="0.2">
      <c r="A1626" s="27" t="s">
        <v>69</v>
      </c>
      <c r="B1626" s="28" t="s">
        <v>68</v>
      </c>
      <c r="C1626" s="28" t="s">
        <v>116</v>
      </c>
      <c r="D1626" s="28">
        <v>0.18976763075873132</v>
      </c>
      <c r="E1626" s="28">
        <v>0</v>
      </c>
    </row>
    <row r="1627" spans="1:5" x14ac:dyDescent="0.2">
      <c r="A1627" s="27" t="s">
        <v>69</v>
      </c>
      <c r="B1627" s="28" t="s">
        <v>69</v>
      </c>
      <c r="C1627" s="28" t="s">
        <v>116</v>
      </c>
      <c r="D1627" s="28">
        <v>0.19034198000847724</v>
      </c>
      <c r="E1627" s="28">
        <v>0</v>
      </c>
    </row>
    <row r="1628" spans="1:5" x14ac:dyDescent="0.2">
      <c r="A1628" s="27" t="s">
        <v>69</v>
      </c>
      <c r="B1628" s="28" t="s">
        <v>63</v>
      </c>
      <c r="C1628" s="28" t="s">
        <v>116</v>
      </c>
      <c r="D1628" s="28">
        <v>0.14167788750284341</v>
      </c>
      <c r="E1628" s="28">
        <v>0.02</v>
      </c>
    </row>
    <row r="1629" spans="1:5" x14ac:dyDescent="0.2">
      <c r="A1629" s="27" t="s">
        <v>69</v>
      </c>
      <c r="B1629" s="28" t="s">
        <v>64</v>
      </c>
      <c r="C1629" s="28" t="s">
        <v>116</v>
      </c>
      <c r="D1629" s="28">
        <v>0.15102624890773353</v>
      </c>
      <c r="E1629" s="28">
        <v>0.02</v>
      </c>
    </row>
    <row r="1630" spans="1:5" x14ac:dyDescent="0.2">
      <c r="A1630" s="27" t="s">
        <v>69</v>
      </c>
      <c r="B1630" s="28" t="s">
        <v>20</v>
      </c>
      <c r="C1630" s="28" t="s">
        <v>116</v>
      </c>
      <c r="D1630" s="28">
        <v>0.17015650017139577</v>
      </c>
      <c r="E1630" s="28">
        <v>0</v>
      </c>
    </row>
    <row r="1631" spans="1:5" x14ac:dyDescent="0.2">
      <c r="A1631" s="27" t="s">
        <v>69</v>
      </c>
      <c r="B1631" s="28" t="s">
        <v>66</v>
      </c>
      <c r="C1631" s="28" t="s">
        <v>116</v>
      </c>
      <c r="D1631" s="28">
        <v>0.15742733216742233</v>
      </c>
      <c r="E1631" s="28">
        <v>0.02</v>
      </c>
    </row>
    <row r="1632" spans="1:5" x14ac:dyDescent="0.2">
      <c r="A1632" s="27" t="s">
        <v>69</v>
      </c>
      <c r="B1632" s="28" t="s">
        <v>70</v>
      </c>
      <c r="C1632" s="28" t="s">
        <v>116</v>
      </c>
      <c r="D1632" s="28">
        <v>0.15428029395312354</v>
      </c>
      <c r="E1632" s="28">
        <v>0.02</v>
      </c>
    </row>
    <row r="1633" spans="1:5" x14ac:dyDescent="0.2">
      <c r="A1633" s="27" t="s">
        <v>63</v>
      </c>
      <c r="B1633" s="28" t="s">
        <v>67</v>
      </c>
      <c r="C1633" s="28" t="s">
        <v>116</v>
      </c>
      <c r="D1633" s="28">
        <v>0.1896381553194697</v>
      </c>
      <c r="E1633" s="28">
        <v>0.02</v>
      </c>
    </row>
    <row r="1634" spans="1:5" x14ac:dyDescent="0.2">
      <c r="A1634" s="27" t="s">
        <v>63</v>
      </c>
      <c r="B1634" s="28" t="s">
        <v>68</v>
      </c>
      <c r="C1634" s="28" t="s">
        <v>116</v>
      </c>
      <c r="D1634" s="28">
        <v>0.20303593084118809</v>
      </c>
      <c r="E1634" s="28">
        <v>0.01</v>
      </c>
    </row>
    <row r="1635" spans="1:5" x14ac:dyDescent="0.2">
      <c r="A1635" s="27" t="s">
        <v>63</v>
      </c>
      <c r="B1635" s="28" t="s">
        <v>69</v>
      </c>
      <c r="C1635" s="28" t="s">
        <v>116</v>
      </c>
      <c r="D1635" s="28">
        <v>0.20364034475213735</v>
      </c>
      <c r="E1635" s="28">
        <v>0.01</v>
      </c>
    </row>
    <row r="1636" spans="1:5" x14ac:dyDescent="0.2">
      <c r="A1636" s="27" t="s">
        <v>63</v>
      </c>
      <c r="B1636" s="28" t="s">
        <v>20</v>
      </c>
      <c r="C1636" s="28" t="s">
        <v>116</v>
      </c>
      <c r="D1636" s="28">
        <v>0.18236223400233445</v>
      </c>
      <c r="E1636" s="28">
        <v>0.03</v>
      </c>
    </row>
    <row r="1637" spans="1:5" x14ac:dyDescent="0.2">
      <c r="A1637" s="27" t="s">
        <v>64</v>
      </c>
      <c r="B1637" s="28" t="s">
        <v>67</v>
      </c>
      <c r="C1637" s="28" t="s">
        <v>116</v>
      </c>
      <c r="D1637" s="28">
        <v>0.30091562021157664</v>
      </c>
      <c r="E1637" s="28">
        <v>0</v>
      </c>
    </row>
    <row r="1638" spans="1:5" x14ac:dyDescent="0.2">
      <c r="A1638" s="27" t="s">
        <v>64</v>
      </c>
      <c r="B1638" s="28" t="s">
        <v>68</v>
      </c>
      <c r="C1638" s="28" t="s">
        <v>116</v>
      </c>
      <c r="D1638" s="28">
        <v>0.31907953077589185</v>
      </c>
      <c r="E1638" s="28">
        <v>0</v>
      </c>
    </row>
    <row r="1639" spans="1:5" x14ac:dyDescent="0.2">
      <c r="A1639" s="27" t="s">
        <v>64</v>
      </c>
      <c r="B1639" s="28" t="s">
        <v>69</v>
      </c>
      <c r="C1639" s="28" t="s">
        <v>116</v>
      </c>
      <c r="D1639" s="28">
        <v>0.31989073450185174</v>
      </c>
      <c r="E1639" s="28">
        <v>0</v>
      </c>
    </row>
    <row r="1640" spans="1:5" x14ac:dyDescent="0.2">
      <c r="A1640" s="27" t="s">
        <v>64</v>
      </c>
      <c r="B1640" s="28" t="s">
        <v>63</v>
      </c>
      <c r="C1640" s="28" t="s">
        <v>116</v>
      </c>
      <c r="D1640" s="28">
        <v>0.24826115555532285</v>
      </c>
      <c r="E1640" s="28">
        <v>0.01</v>
      </c>
    </row>
    <row r="1641" spans="1:5" x14ac:dyDescent="0.2">
      <c r="A1641" s="27" t="s">
        <v>64</v>
      </c>
      <c r="B1641" s="28" t="s">
        <v>64</v>
      </c>
      <c r="C1641" s="28" t="s">
        <v>116</v>
      </c>
      <c r="D1641" s="28">
        <v>0.26249148548957002</v>
      </c>
      <c r="E1641" s="28">
        <v>0</v>
      </c>
    </row>
    <row r="1642" spans="1:5" x14ac:dyDescent="0.2">
      <c r="A1642" s="27" t="s">
        <v>64</v>
      </c>
      <c r="B1642" s="28" t="s">
        <v>20</v>
      </c>
      <c r="C1642" s="28" t="s">
        <v>116</v>
      </c>
      <c r="D1642" s="28">
        <v>0.29090290726259194</v>
      </c>
      <c r="E1642" s="28">
        <v>0</v>
      </c>
    </row>
    <row r="1643" spans="1:5" x14ac:dyDescent="0.2">
      <c r="A1643" s="27" t="s">
        <v>64</v>
      </c>
      <c r="B1643" s="28" t="s">
        <v>66</v>
      </c>
      <c r="C1643" s="28" t="s">
        <v>116</v>
      </c>
      <c r="D1643" s="28">
        <v>0.27210271599283148</v>
      </c>
      <c r="E1643" s="28">
        <v>0</v>
      </c>
    </row>
    <row r="1644" spans="1:5" x14ac:dyDescent="0.2">
      <c r="A1644" s="27" t="s">
        <v>64</v>
      </c>
      <c r="B1644" s="28" t="s">
        <v>70</v>
      </c>
      <c r="C1644" s="28" t="s">
        <v>116</v>
      </c>
      <c r="D1644" s="28">
        <v>0.26739076574938558</v>
      </c>
      <c r="E1644" s="28">
        <v>0</v>
      </c>
    </row>
    <row r="1645" spans="1:5" x14ac:dyDescent="0.2">
      <c r="A1645" s="27" t="s">
        <v>64</v>
      </c>
      <c r="B1645" s="28" t="s">
        <v>68</v>
      </c>
      <c r="C1645" s="28" t="s">
        <v>129</v>
      </c>
      <c r="D1645" s="28">
        <v>2.4459251811043033E-2</v>
      </c>
      <c r="E1645" s="28">
        <v>0</v>
      </c>
    </row>
    <row r="1646" spans="1:5" x14ac:dyDescent="0.2">
      <c r="A1646" s="27" t="s">
        <v>64</v>
      </c>
      <c r="B1646" s="28" t="s">
        <v>69</v>
      </c>
      <c r="C1646" s="28" t="s">
        <v>129</v>
      </c>
      <c r="D1646" s="28">
        <v>2.6549542338812786E-2</v>
      </c>
      <c r="E1646" s="28">
        <v>0</v>
      </c>
    </row>
    <row r="1647" spans="1:5" x14ac:dyDescent="0.2">
      <c r="A1647" s="27" t="s">
        <v>64</v>
      </c>
      <c r="B1647" s="28" t="s">
        <v>63</v>
      </c>
      <c r="C1647" s="28" t="s">
        <v>129</v>
      </c>
      <c r="D1647" s="28">
        <v>0.12163290311697925</v>
      </c>
      <c r="E1647" s="28">
        <v>0</v>
      </c>
    </row>
    <row r="1648" spans="1:5" x14ac:dyDescent="0.2">
      <c r="A1648" s="27" t="s">
        <v>64</v>
      </c>
      <c r="B1648" s="28" t="s">
        <v>64</v>
      </c>
      <c r="C1648" s="28" t="s">
        <v>129</v>
      </c>
      <c r="D1648" s="28">
        <v>0.31232802952257549</v>
      </c>
      <c r="E1648" s="28">
        <v>0</v>
      </c>
    </row>
    <row r="1649" spans="1:5" x14ac:dyDescent="0.2">
      <c r="A1649" s="27" t="s">
        <v>67</v>
      </c>
      <c r="B1649" s="28" t="s">
        <v>68</v>
      </c>
      <c r="C1649" s="28" t="s">
        <v>97</v>
      </c>
      <c r="D1649" s="28">
        <v>5.1754744086371547E-2</v>
      </c>
      <c r="E1649" s="28">
        <v>0</v>
      </c>
    </row>
    <row r="1650" spans="1:5" x14ac:dyDescent="0.2">
      <c r="A1650" s="27" t="s">
        <v>67</v>
      </c>
      <c r="B1650" s="28" t="s">
        <v>69</v>
      </c>
      <c r="C1650" s="28" t="s">
        <v>97</v>
      </c>
      <c r="D1650" s="28">
        <v>5.6043701016122799E-2</v>
      </c>
      <c r="E1650" s="28">
        <v>0</v>
      </c>
    </row>
    <row r="1651" spans="1:5" x14ac:dyDescent="0.2">
      <c r="A1651" s="27" t="s">
        <v>67</v>
      </c>
      <c r="B1651" s="28" t="s">
        <v>63</v>
      </c>
      <c r="C1651" s="28" t="s">
        <v>97</v>
      </c>
      <c r="D1651" s="28">
        <v>5.1646521856367644E-2</v>
      </c>
      <c r="E1651" s="28">
        <v>0</v>
      </c>
    </row>
    <row r="1652" spans="1:5" x14ac:dyDescent="0.2">
      <c r="A1652" s="27" t="s">
        <v>69</v>
      </c>
      <c r="B1652" s="28" t="s">
        <v>68</v>
      </c>
      <c r="C1652" s="28" t="s">
        <v>97</v>
      </c>
      <c r="D1652" s="28">
        <v>6.9592226143827873E-2</v>
      </c>
      <c r="E1652" s="28">
        <v>0</v>
      </c>
    </row>
    <row r="1653" spans="1:5" x14ac:dyDescent="0.2">
      <c r="A1653" s="27" t="s">
        <v>69</v>
      </c>
      <c r="B1653" s="28" t="s">
        <v>69</v>
      </c>
      <c r="C1653" s="28" t="s">
        <v>97</v>
      </c>
      <c r="D1653" s="28">
        <v>7.5242095583064925E-2</v>
      </c>
      <c r="E1653" s="28">
        <v>0</v>
      </c>
    </row>
    <row r="1654" spans="1:5" x14ac:dyDescent="0.2">
      <c r="A1654" s="27" t="s">
        <v>69</v>
      </c>
      <c r="B1654" s="28" t="s">
        <v>63</v>
      </c>
      <c r="C1654" s="28" t="s">
        <v>97</v>
      </c>
      <c r="D1654" s="28">
        <v>6.9449436477927978E-2</v>
      </c>
      <c r="E1654" s="28">
        <v>0</v>
      </c>
    </row>
    <row r="1655" spans="1:5" x14ac:dyDescent="0.2">
      <c r="A1655" s="27" t="s">
        <v>69</v>
      </c>
      <c r="B1655" s="28" t="s">
        <v>64</v>
      </c>
      <c r="C1655" s="28" t="s">
        <v>97</v>
      </c>
      <c r="D1655" s="28">
        <v>4.5268777727014355E-2</v>
      </c>
      <c r="E1655" s="28">
        <v>0.02</v>
      </c>
    </row>
    <row r="1656" spans="1:5" x14ac:dyDescent="0.2">
      <c r="A1656" s="27" t="s">
        <v>68</v>
      </c>
      <c r="B1656" s="28" t="s">
        <v>68</v>
      </c>
      <c r="C1656" s="28" t="s">
        <v>97</v>
      </c>
      <c r="D1656" s="28">
        <v>6.3868517244181508E-2</v>
      </c>
      <c r="E1656" s="28">
        <v>0</v>
      </c>
    </row>
    <row r="1657" spans="1:5" x14ac:dyDescent="0.2">
      <c r="A1657" s="27" t="s">
        <v>68</v>
      </c>
      <c r="B1657" s="28" t="s">
        <v>69</v>
      </c>
      <c r="C1657" s="28" t="s">
        <v>97</v>
      </c>
      <c r="D1657" s="28">
        <v>6.908821065865077E-2</v>
      </c>
      <c r="E1657" s="28">
        <v>0</v>
      </c>
    </row>
    <row r="1658" spans="1:5" x14ac:dyDescent="0.2">
      <c r="A1658" s="27" t="s">
        <v>68</v>
      </c>
      <c r="B1658" s="28" t="s">
        <v>63</v>
      </c>
      <c r="C1658" s="28" t="s">
        <v>97</v>
      </c>
      <c r="D1658" s="28">
        <v>6.373666700527289E-2</v>
      </c>
      <c r="E1658" s="28">
        <v>0</v>
      </c>
    </row>
    <row r="1659" spans="1:5" x14ac:dyDescent="0.2">
      <c r="A1659" s="27" t="s">
        <v>63</v>
      </c>
      <c r="B1659" s="28" t="s">
        <v>63</v>
      </c>
      <c r="C1659" s="28" t="s">
        <v>97</v>
      </c>
      <c r="D1659" s="28">
        <v>3.1937071365938138E-2</v>
      </c>
      <c r="E1659" s="28">
        <v>0.02</v>
      </c>
    </row>
    <row r="1660" spans="1:5" x14ac:dyDescent="0.2">
      <c r="A1660" s="27" t="s">
        <v>64</v>
      </c>
      <c r="B1660" s="28" t="s">
        <v>63</v>
      </c>
      <c r="C1660" s="28" t="s">
        <v>97</v>
      </c>
      <c r="D1660" s="28">
        <v>3.1678770663174434E-2</v>
      </c>
      <c r="E1660" s="28">
        <v>0.02</v>
      </c>
    </row>
    <row r="1661" spans="1:5" x14ac:dyDescent="0.2">
      <c r="A1661" s="27" t="s">
        <v>20</v>
      </c>
      <c r="B1661" s="28" t="s">
        <v>68</v>
      </c>
      <c r="C1661" s="28" t="s">
        <v>97</v>
      </c>
      <c r="D1661" s="28">
        <v>6.6887181971089213E-2</v>
      </c>
      <c r="E1661" s="28">
        <v>0</v>
      </c>
    </row>
    <row r="1662" spans="1:5" x14ac:dyDescent="0.2">
      <c r="A1662" s="27" t="s">
        <v>20</v>
      </c>
      <c r="B1662" s="28" t="s">
        <v>69</v>
      </c>
      <c r="C1662" s="28" t="s">
        <v>97</v>
      </c>
      <c r="D1662" s="28">
        <v>7.2334515012498296E-2</v>
      </c>
      <c r="E1662" s="28">
        <v>0</v>
      </c>
    </row>
    <row r="1663" spans="1:5" x14ac:dyDescent="0.2">
      <c r="A1663" s="27" t="s">
        <v>20</v>
      </c>
      <c r="B1663" s="28" t="s">
        <v>63</v>
      </c>
      <c r="C1663" s="28" t="s">
        <v>97</v>
      </c>
      <c r="D1663" s="28">
        <v>6.6749544342446454E-2</v>
      </c>
      <c r="E1663" s="28">
        <v>0</v>
      </c>
    </row>
    <row r="1664" spans="1:5" x14ac:dyDescent="0.2">
      <c r="A1664" s="27" t="s">
        <v>66</v>
      </c>
      <c r="B1664" s="28" t="s">
        <v>63</v>
      </c>
      <c r="C1664" s="28" t="s">
        <v>97</v>
      </c>
      <c r="D1664" s="28">
        <v>3.0059132780355713E-2</v>
      </c>
      <c r="E1664" s="28">
        <v>0.02</v>
      </c>
    </row>
    <row r="1665" spans="1:5" x14ac:dyDescent="0.2">
      <c r="A1665" s="27" t="s">
        <v>70</v>
      </c>
      <c r="B1665" s="28" t="s">
        <v>68</v>
      </c>
      <c r="C1665" s="28" t="s">
        <v>97</v>
      </c>
      <c r="D1665" s="28">
        <v>6.0194003614244658E-2</v>
      </c>
      <c r="E1665" s="28">
        <v>0</v>
      </c>
    </row>
    <row r="1666" spans="1:5" x14ac:dyDescent="0.2">
      <c r="A1666" s="27" t="s">
        <v>70</v>
      </c>
      <c r="B1666" s="28" t="s">
        <v>69</v>
      </c>
      <c r="C1666" s="28" t="s">
        <v>97</v>
      </c>
      <c r="D1666" s="28">
        <v>6.5134289613247923E-2</v>
      </c>
      <c r="E1666" s="28">
        <v>0</v>
      </c>
    </row>
    <row r="1667" spans="1:5" x14ac:dyDescent="0.2">
      <c r="A1667" s="27" t="s">
        <v>70</v>
      </c>
      <c r="B1667" s="28" t="s">
        <v>63</v>
      </c>
      <c r="C1667" s="28" t="s">
        <v>97</v>
      </c>
      <c r="D1667" s="28">
        <v>6.006925229163966E-2</v>
      </c>
      <c r="E1667" s="28">
        <v>0</v>
      </c>
    </row>
    <row r="1668" spans="1:5" x14ac:dyDescent="0.2">
      <c r="A1668" s="27" t="s">
        <v>63</v>
      </c>
      <c r="B1668" s="28" t="s">
        <v>67</v>
      </c>
      <c r="C1668" s="28" t="s">
        <v>123</v>
      </c>
      <c r="D1668" s="28">
        <v>4.6489572987085621E-2</v>
      </c>
      <c r="E1668" s="28">
        <v>0</v>
      </c>
    </row>
    <row r="1669" spans="1:5" x14ac:dyDescent="0.2">
      <c r="A1669" s="27" t="s">
        <v>63</v>
      </c>
      <c r="B1669" s="28" t="s">
        <v>68</v>
      </c>
      <c r="C1669" s="28" t="s">
        <v>123</v>
      </c>
      <c r="D1669" s="28">
        <v>0.16082111227187926</v>
      </c>
      <c r="E1669" s="28">
        <v>0</v>
      </c>
    </row>
    <row r="1670" spans="1:5" x14ac:dyDescent="0.2">
      <c r="A1670" s="27" t="s">
        <v>63</v>
      </c>
      <c r="B1670" s="28" t="s">
        <v>69</v>
      </c>
      <c r="C1670" s="28" t="s">
        <v>123</v>
      </c>
      <c r="D1670" s="28">
        <v>0.13435997616322648</v>
      </c>
      <c r="E1670" s="28">
        <v>0</v>
      </c>
    </row>
    <row r="1671" spans="1:5" x14ac:dyDescent="0.2">
      <c r="A1671" s="27" t="s">
        <v>63</v>
      </c>
      <c r="B1671" s="28" t="s">
        <v>63</v>
      </c>
      <c r="C1671" s="28" t="s">
        <v>123</v>
      </c>
      <c r="D1671" s="28">
        <v>0.13774900114588001</v>
      </c>
      <c r="E1671" s="28">
        <v>0</v>
      </c>
    </row>
    <row r="1672" spans="1:5" x14ac:dyDescent="0.2">
      <c r="A1672" s="27" t="s">
        <v>63</v>
      </c>
      <c r="B1672" s="28" t="s">
        <v>64</v>
      </c>
      <c r="C1672" s="28" t="s">
        <v>123</v>
      </c>
      <c r="D1672" s="28">
        <v>9.1080125244282606E-2</v>
      </c>
      <c r="E1672" s="28">
        <v>0</v>
      </c>
    </row>
    <row r="1673" spans="1:5" x14ac:dyDescent="0.2">
      <c r="A1673" s="27" t="s">
        <v>63</v>
      </c>
      <c r="B1673" s="28" t="s">
        <v>20</v>
      </c>
      <c r="C1673" s="28" t="s">
        <v>123</v>
      </c>
      <c r="D1673" s="28">
        <v>0.10534242398439568</v>
      </c>
      <c r="E1673" s="28">
        <v>0</v>
      </c>
    </row>
    <row r="1674" spans="1:5" x14ac:dyDescent="0.2">
      <c r="A1674" s="27" t="s">
        <v>63</v>
      </c>
      <c r="B1674" s="28" t="s">
        <v>66</v>
      </c>
      <c r="C1674" s="28" t="s">
        <v>123</v>
      </c>
      <c r="D1674" s="28">
        <v>0.12408380603883146</v>
      </c>
      <c r="E1674" s="28">
        <v>0</v>
      </c>
    </row>
    <row r="1675" spans="1:5" x14ac:dyDescent="0.2">
      <c r="A1675" s="27" t="s">
        <v>63</v>
      </c>
      <c r="B1675" s="28" t="s">
        <v>70</v>
      </c>
      <c r="C1675" s="28" t="s">
        <v>123</v>
      </c>
      <c r="D1675" s="28">
        <v>0.11066248531499649</v>
      </c>
      <c r="E1675" s="28">
        <v>0</v>
      </c>
    </row>
  </sheetData>
  <sortState xmlns:xlrd2="http://schemas.microsoft.com/office/spreadsheetml/2017/richdata2" ref="A4:E1675">
    <sortCondition ref="C3:C1675"/>
  </sortState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6b</vt:lpstr>
      <vt:lpstr>6d</vt:lpstr>
      <vt:lpstr>6f</vt:lpstr>
      <vt:lpstr>6i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 Kraft</dc:creator>
  <cp:lastModifiedBy>Marle Georgina Kraft</cp:lastModifiedBy>
  <dcterms:created xsi:type="dcterms:W3CDTF">2024-11-14T16:23:15Z</dcterms:created>
  <dcterms:modified xsi:type="dcterms:W3CDTF">2025-04-02T18:05:30Z</dcterms:modified>
</cp:coreProperties>
</file>