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10"/>
  <workbookPr defaultThemeVersion="166925"/>
  <mc:AlternateContent xmlns:mc="http://schemas.openxmlformats.org/markup-compatibility/2006">
    <mc:Choice Requires="x15">
      <x15ac:absPath xmlns:x15ac="http://schemas.microsoft.com/office/spreadsheetml/2010/11/ac" url="/Users/db/Desktop/NatComm_Editorial_REVISION/Supplementary Information/Supplementary Data/"/>
    </mc:Choice>
  </mc:AlternateContent>
  <xr:revisionPtr revIDLastSave="0" documentId="13_ncr:1_{5636B4E5-2F0C-3743-A718-D1DE0833EC2A}" xr6:coauthVersionLast="47" xr6:coauthVersionMax="47" xr10:uidLastSave="{00000000-0000-0000-0000-000000000000}"/>
  <bookViews>
    <workbookView xWindow="34560" yWindow="2600" windowWidth="25680" windowHeight="14940" tabRatio="630" xr2:uid="{17491764-DE42-480F-8FDA-1A3E53285AE1}"/>
  </bookViews>
  <sheets>
    <sheet name="Data S2" sheetId="1" r:id="rId1"/>
    <sheet name="S2A - TIS xCell" sheetId="2" r:id="rId2"/>
    <sheet name="S2B - TIS quanTIseq" sheetId="3" r:id="rId3"/>
    <sheet name="S2C - TIS CIBERSORT" sheetId="4" r:id="rId4"/>
    <sheet name="S2D - sh_Spi1 xCell" sheetId="5" r:id="rId5"/>
    <sheet name="S2E - sh_Spi1 quanTIseq" sheetId="6" r:id="rId6"/>
    <sheet name="S2F - sh_Spi1 CIBERSORT" sheetId="7" r:id="rId7"/>
    <sheet name="S2G - DLBCL xCell" sheetId="8" r:id="rId8"/>
    <sheet name="S2H - DLBCL quanTIseq" sheetId="9" r:id="rId9"/>
    <sheet name="S2I - DLBCL CIBERSORT" sheetId="10" r:id="rId10"/>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5" i="10" l="1"/>
  <c r="E6" i="9"/>
  <c r="E41" i="9"/>
  <c r="E40" i="9"/>
  <c r="E39" i="9"/>
  <c r="E38" i="9"/>
  <c r="E37" i="9"/>
  <c r="E36" i="9"/>
  <c r="E35" i="9"/>
  <c r="E34" i="9"/>
  <c r="E33" i="9"/>
  <c r="E32" i="9"/>
  <c r="E31" i="9"/>
  <c r="E30" i="9"/>
  <c r="E29" i="9"/>
  <c r="E28" i="9"/>
  <c r="E27" i="9"/>
  <c r="E26" i="9"/>
  <c r="E25" i="9"/>
  <c r="E24" i="9"/>
  <c r="E23" i="9"/>
  <c r="E22" i="9"/>
  <c r="E21" i="9"/>
  <c r="E20" i="9"/>
  <c r="E19" i="9"/>
  <c r="E18" i="9"/>
  <c r="E17" i="9"/>
  <c r="E16" i="9"/>
  <c r="E15" i="9"/>
  <c r="E14" i="9"/>
  <c r="E13" i="9"/>
  <c r="E12" i="9"/>
  <c r="E11" i="9"/>
  <c r="E10" i="9"/>
  <c r="E9" i="9"/>
  <c r="E8" i="9"/>
  <c r="E7" i="9"/>
  <c r="E41" i="8"/>
  <c r="E40" i="8"/>
  <c r="E39" i="8"/>
  <c r="E38" i="8"/>
  <c r="E37" i="8"/>
  <c r="E36" i="8"/>
  <c r="E35" i="8"/>
  <c r="E34" i="8"/>
  <c r="E33" i="8"/>
  <c r="E32" i="8"/>
  <c r="E31" i="8"/>
  <c r="E30" i="8"/>
  <c r="E29" i="8"/>
  <c r="E28" i="8"/>
  <c r="E27" i="8"/>
  <c r="E26" i="8"/>
  <c r="E25" i="8"/>
  <c r="E24" i="8"/>
  <c r="E23" i="8"/>
  <c r="E22" i="8"/>
  <c r="E21" i="8"/>
  <c r="E20" i="8"/>
  <c r="E19" i="8"/>
  <c r="E18" i="8"/>
  <c r="E17" i="8"/>
  <c r="E16" i="8"/>
  <c r="E15" i="8"/>
  <c r="E14" i="8"/>
  <c r="E13" i="8"/>
  <c r="E12" i="8"/>
  <c r="E11" i="8"/>
  <c r="E10" i="8"/>
  <c r="E9" i="8"/>
  <c r="E8" i="8"/>
  <c r="E7" i="8"/>
  <c r="E6" i="8"/>
  <c r="E41" i="10"/>
  <c r="E40" i="10"/>
  <c r="E39" i="10"/>
  <c r="E38" i="10"/>
  <c r="E37" i="10"/>
  <c r="E36" i="10"/>
  <c r="E35" i="10"/>
  <c r="E34" i="10"/>
  <c r="E33" i="10"/>
  <c r="E32" i="10"/>
  <c r="E31" i="10"/>
  <c r="E30" i="10"/>
  <c r="E29" i="10"/>
  <c r="E28" i="10"/>
  <c r="E27" i="10"/>
  <c r="E26" i="10"/>
  <c r="E25" i="10"/>
  <c r="E24" i="10"/>
  <c r="E23" i="10"/>
  <c r="E22" i="10"/>
  <c r="E21" i="10"/>
  <c r="E20" i="10"/>
  <c r="E19" i="10"/>
  <c r="E18" i="10"/>
  <c r="E17" i="10"/>
  <c r="E16" i="10"/>
  <c r="E14" i="10"/>
  <c r="E13" i="10"/>
  <c r="E12" i="10"/>
  <c r="E11" i="10"/>
  <c r="E10" i="10"/>
  <c r="E9" i="10"/>
  <c r="E8" i="10"/>
  <c r="E7" i="10"/>
  <c r="E6" i="10"/>
  <c r="F7" i="6"/>
  <c r="F6" i="6"/>
  <c r="F23" i="6"/>
  <c r="F22" i="6"/>
  <c r="F21" i="6"/>
  <c r="F20" i="6"/>
  <c r="F19" i="6"/>
  <c r="F18" i="6"/>
  <c r="F17" i="6"/>
  <c r="F16" i="6"/>
  <c r="F15" i="6"/>
  <c r="F14" i="6"/>
  <c r="F13" i="6"/>
  <c r="F12" i="6"/>
  <c r="F11" i="6"/>
  <c r="F10" i="6"/>
  <c r="F9" i="6"/>
  <c r="F8" i="6"/>
  <c r="F23" i="5"/>
  <c r="F22" i="5"/>
  <c r="F21" i="5"/>
  <c r="F20" i="5"/>
  <c r="F19" i="5"/>
  <c r="F18" i="5"/>
  <c r="F17" i="5"/>
  <c r="F16" i="5"/>
  <c r="F15" i="5"/>
  <c r="F14" i="5"/>
  <c r="F13" i="5"/>
  <c r="F12" i="5"/>
  <c r="F11" i="5"/>
  <c r="F10" i="5"/>
  <c r="F9" i="5"/>
  <c r="F8" i="5"/>
  <c r="F7" i="5"/>
  <c r="F6" i="5"/>
  <c r="F23" i="7"/>
  <c r="F22" i="7"/>
  <c r="F21" i="7"/>
  <c r="F20" i="7"/>
  <c r="F19" i="7"/>
  <c r="F18" i="7"/>
  <c r="F17" i="7"/>
  <c r="F16" i="7"/>
  <c r="F15" i="7"/>
  <c r="F14" i="7"/>
  <c r="F13" i="7"/>
  <c r="F12" i="7"/>
  <c r="F11" i="7"/>
  <c r="F10" i="7"/>
  <c r="F9" i="7"/>
  <c r="F8" i="7"/>
  <c r="F7" i="7"/>
  <c r="F6" i="7"/>
  <c r="E6" i="4"/>
  <c r="E6" i="3"/>
  <c r="E49" i="4"/>
  <c r="E48" i="4"/>
  <c r="E47" i="4"/>
  <c r="E46" i="4"/>
  <c r="E45" i="4"/>
  <c r="E44" i="4"/>
  <c r="E43" i="4"/>
  <c r="E42" i="4"/>
  <c r="E41" i="4"/>
  <c r="E40" i="4"/>
  <c r="E39" i="4"/>
  <c r="E38" i="4"/>
  <c r="E37" i="4"/>
  <c r="E36" i="4"/>
  <c r="E35" i="4"/>
  <c r="E34" i="4"/>
  <c r="E33" i="4"/>
  <c r="E32" i="4"/>
  <c r="E31" i="4"/>
  <c r="E30" i="4"/>
  <c r="E29" i="4"/>
  <c r="E28" i="4"/>
  <c r="E27" i="4"/>
  <c r="E26" i="4"/>
  <c r="E25" i="4"/>
  <c r="E24" i="4"/>
  <c r="E23" i="4"/>
  <c r="E22" i="4"/>
  <c r="E21" i="4"/>
  <c r="E20" i="4"/>
  <c r="E19" i="4"/>
  <c r="E18" i="4"/>
  <c r="E17" i="4"/>
  <c r="E16" i="4"/>
  <c r="E15" i="4"/>
  <c r="E14" i="4"/>
  <c r="E13" i="4"/>
  <c r="E12" i="4"/>
  <c r="E11" i="4"/>
  <c r="E10" i="4"/>
  <c r="E9" i="4"/>
  <c r="E8" i="4"/>
  <c r="E7" i="4"/>
  <c r="E19" i="3"/>
  <c r="E49" i="3"/>
  <c r="E48" i="3"/>
  <c r="E47" i="3"/>
  <c r="E46" i="3"/>
  <c r="E45" i="3"/>
  <c r="E44" i="3"/>
  <c r="E43" i="3"/>
  <c r="E42" i="3"/>
  <c r="E41" i="3"/>
  <c r="E40" i="3"/>
  <c r="E39" i="3"/>
  <c r="E38" i="3"/>
  <c r="E37" i="3"/>
  <c r="E36" i="3"/>
  <c r="E35" i="3"/>
  <c r="E34" i="3"/>
  <c r="E33" i="3"/>
  <c r="E32" i="3"/>
  <c r="E31" i="3"/>
  <c r="E30" i="3"/>
  <c r="E29" i="3"/>
  <c r="E28" i="3"/>
  <c r="E27" i="3"/>
  <c r="E26" i="3"/>
  <c r="E25" i="3"/>
  <c r="E24" i="3"/>
  <c r="E23" i="3"/>
  <c r="E22" i="3"/>
  <c r="E21" i="3"/>
  <c r="E20" i="3"/>
  <c r="E18" i="3"/>
  <c r="E17" i="3"/>
  <c r="E16" i="3"/>
  <c r="E15" i="3"/>
  <c r="E14" i="3"/>
  <c r="E13" i="3"/>
  <c r="E12" i="3"/>
  <c r="E11" i="3"/>
  <c r="E10" i="3"/>
  <c r="E9" i="3"/>
  <c r="E8" i="3"/>
  <c r="E7" i="3"/>
  <c r="E49" i="2"/>
  <c r="E48" i="2"/>
  <c r="E47" i="2"/>
  <c r="E46" i="2"/>
  <c r="E45" i="2"/>
  <c r="E44" i="2"/>
  <c r="E43" i="2"/>
  <c r="E42" i="2"/>
  <c r="E41" i="2"/>
  <c r="E40" i="2"/>
  <c r="E39" i="2"/>
  <c r="E38" i="2"/>
  <c r="E37" i="2"/>
  <c r="E36" i="2"/>
  <c r="E35" i="2"/>
  <c r="E34" i="2"/>
  <c r="E33" i="2"/>
  <c r="E32" i="2"/>
  <c r="E31" i="2"/>
  <c r="E30" i="2"/>
  <c r="E29" i="2"/>
  <c r="E28" i="2"/>
  <c r="E27" i="2"/>
  <c r="E26" i="2"/>
  <c r="E25" i="2"/>
  <c r="E24" i="2"/>
  <c r="E23" i="2"/>
  <c r="E22" i="2"/>
  <c r="E21" i="2"/>
  <c r="E20" i="2"/>
  <c r="E19" i="2"/>
  <c r="E18" i="2"/>
  <c r="E17" i="2"/>
  <c r="E16" i="2"/>
  <c r="E15" i="2"/>
  <c r="E14" i="2"/>
  <c r="E13" i="2"/>
  <c r="E12" i="2"/>
  <c r="E11" i="2"/>
  <c r="E10" i="2"/>
  <c r="E9" i="2"/>
  <c r="E8" i="2"/>
  <c r="E7" i="2"/>
  <c r="E6" i="2"/>
</calcChain>
</file>

<file path=xl/sharedStrings.xml><?xml version="1.0" encoding="utf-8"?>
<sst xmlns="http://schemas.openxmlformats.org/spreadsheetml/2006/main" count="1544" uniqueCount="244">
  <si>
    <t>Worksheet</t>
  </si>
  <si>
    <t>Description</t>
  </si>
  <si>
    <t>A</t>
  </si>
  <si>
    <t>B</t>
  </si>
  <si>
    <t>C</t>
  </si>
  <si>
    <t>D</t>
  </si>
  <si>
    <t>E</t>
  </si>
  <si>
    <t>F</t>
  </si>
  <si>
    <t>See Methods section "Immune deconvolution" for further details.</t>
  </si>
  <si>
    <t>Myeloid dendritic cell activated</t>
  </si>
  <si>
    <t>B cell</t>
  </si>
  <si>
    <t>T cell CD4+ memory</t>
  </si>
  <si>
    <t>T cell CD4+ naive</t>
  </si>
  <si>
    <t>T cell CD4+ (non-regulatory)</t>
  </si>
  <si>
    <t>T cell CD4+ central memory</t>
  </si>
  <si>
    <t>T cell CD4+ effector memory</t>
  </si>
  <si>
    <t>T cell CD8+ naive</t>
  </si>
  <si>
    <t>T cell CD8+</t>
  </si>
  <si>
    <t>T cell CD8+ central memory</t>
  </si>
  <si>
    <t>T cell CD8+ effector memory</t>
  </si>
  <si>
    <t>Class-switched memory B cell</t>
  </si>
  <si>
    <t>Common lymphoid progenitor</t>
  </si>
  <si>
    <t>Common myeloid progenitor</t>
  </si>
  <si>
    <t>Myeloid dendritic cell</t>
  </si>
  <si>
    <t>Endothelial cell</t>
  </si>
  <si>
    <t>Eosinophil</t>
  </si>
  <si>
    <t>Cancer associated fibroblast</t>
  </si>
  <si>
    <t>Granulocyte-monocyte progenitor</t>
  </si>
  <si>
    <t>Hematopoietic stem cell</t>
  </si>
  <si>
    <t>Macrophage</t>
  </si>
  <si>
    <t>Macrophage M1</t>
  </si>
  <si>
    <t>Macrophage M2</t>
  </si>
  <si>
    <t>Mast cell</t>
  </si>
  <si>
    <t>B cell memory</t>
  </si>
  <si>
    <t>Monocyte</t>
  </si>
  <si>
    <t>B cell naive</t>
  </si>
  <si>
    <t>Neutrophil</t>
  </si>
  <si>
    <t>NK cell</t>
  </si>
  <si>
    <t>T cell NK</t>
  </si>
  <si>
    <t>Plasmacytoid dendritic cell</t>
  </si>
  <si>
    <t>B cell plasma</t>
  </si>
  <si>
    <t>T cell gamma delta</t>
  </si>
  <si>
    <t>T cell CD4+ Th1</t>
  </si>
  <si>
    <t>T cell CD4+ Th2</t>
  </si>
  <si>
    <t>T cell regulatory (Tregs)</t>
  </si>
  <si>
    <t>immune score</t>
  </si>
  <si>
    <t>stroma score</t>
  </si>
  <si>
    <t>microenvironment score</t>
  </si>
  <si>
    <t>1467_native</t>
  </si>
  <si>
    <t>1467_5d_ADR</t>
  </si>
  <si>
    <t>1570_native</t>
  </si>
  <si>
    <t>1570_5d_ADR</t>
  </si>
  <si>
    <t>2581_native</t>
  </si>
  <si>
    <t>2581_5d_ADR</t>
  </si>
  <si>
    <t>2949_native</t>
  </si>
  <si>
    <t>2949_5d_ADR</t>
  </si>
  <si>
    <t>3594_native</t>
  </si>
  <si>
    <t>3594_5d_ADR</t>
  </si>
  <si>
    <t>3769_native</t>
  </si>
  <si>
    <t>3769_5d_ADR</t>
  </si>
  <si>
    <t>403_native</t>
  </si>
  <si>
    <t>403_5d_ADR</t>
  </si>
  <si>
    <t>5043_native</t>
  </si>
  <si>
    <t>5043_5d_ADR</t>
  </si>
  <si>
    <t>5560_native</t>
  </si>
  <si>
    <t>5560_5d_ADR</t>
  </si>
  <si>
    <t>5766_native</t>
  </si>
  <si>
    <t>5766_5d_ADR</t>
  </si>
  <si>
    <t>6054_native</t>
  </si>
  <si>
    <t>6054_5d_ADR</t>
  </si>
  <si>
    <t>7050_native</t>
  </si>
  <si>
    <t>7050_5d_ADR</t>
  </si>
  <si>
    <t>9583_native</t>
  </si>
  <si>
    <t>9583_5d_ADR</t>
  </si>
  <si>
    <t>9584_native</t>
  </si>
  <si>
    <t>9584_5d_ADR</t>
  </si>
  <si>
    <t>5783_native</t>
  </si>
  <si>
    <t>5783_5d_ADR</t>
  </si>
  <si>
    <t>7890_native</t>
  </si>
  <si>
    <t>7890_5d_ADR</t>
  </si>
  <si>
    <t>9250_native</t>
  </si>
  <si>
    <t>9250_5d_ADR</t>
  </si>
  <si>
    <t>1032_native</t>
  </si>
  <si>
    <t>1032_5d_ADR</t>
  </si>
  <si>
    <t>4936_native</t>
  </si>
  <si>
    <t>4936_5d_ADR</t>
  </si>
  <si>
    <t>SuvER.4146_5d_ADR</t>
  </si>
  <si>
    <t>SuvER.4146_native</t>
  </si>
  <si>
    <t>SuvER.4936_5d_ADR</t>
  </si>
  <si>
    <t>SuvER.4936_native</t>
  </si>
  <si>
    <t>SuvER.5043_5d_ADR</t>
  </si>
  <si>
    <t>SuvER.5043_native</t>
  </si>
  <si>
    <t>Aggregate myeloid score</t>
  </si>
  <si>
    <t>Treatment</t>
  </si>
  <si>
    <t>Genotype</t>
  </si>
  <si>
    <t>Phenotype</t>
  </si>
  <si>
    <t>native</t>
  </si>
  <si>
    <t>Suv39h1 WT</t>
  </si>
  <si>
    <t>non-senescent</t>
  </si>
  <si>
    <t>5d ADR</t>
  </si>
  <si>
    <t>senescent</t>
  </si>
  <si>
    <t>Suv39h1-</t>
  </si>
  <si>
    <t>Suv39h1- plus Suv39h1ER</t>
  </si>
  <si>
    <r>
      <t xml:space="preserve">Immune deconvolution of TIS model GEPs (GSE134753) by </t>
    </r>
    <r>
      <rPr>
        <b/>
        <sz val="13"/>
        <color rgb="FF000000"/>
        <rFont val="Arial"/>
        <family val="2"/>
      </rPr>
      <t>xCell</t>
    </r>
  </si>
  <si>
    <r>
      <t xml:space="preserve">Immune deconvolution of TIS model GEPs (GSE134753) by </t>
    </r>
    <r>
      <rPr>
        <b/>
        <sz val="13"/>
        <color rgb="FF000000"/>
        <rFont val="Arial"/>
        <family val="2"/>
      </rPr>
      <t>quanTIseq</t>
    </r>
  </si>
  <si>
    <r>
      <t xml:space="preserve">Immune deconvolution of TIS model GEPs (GSE134753) by </t>
    </r>
    <r>
      <rPr>
        <b/>
        <sz val="13"/>
        <color rgb="FF000000"/>
        <rFont val="Arial"/>
        <family val="2"/>
      </rPr>
      <t>CIBERSORT</t>
    </r>
  </si>
  <si>
    <t>Sample_ID</t>
  </si>
  <si>
    <t>uncharacterized cell</t>
  </si>
  <si>
    <t>B.cells.naive</t>
  </si>
  <si>
    <t>B.cells.memory</t>
  </si>
  <si>
    <t>Plasma.cells</t>
  </si>
  <si>
    <t>T.cells.CD8</t>
  </si>
  <si>
    <t>T.cells.CD4.naive</t>
  </si>
  <si>
    <t>T.cells.CD4.memory.resting</t>
  </si>
  <si>
    <t>T.cells.CD4.memory.activated</t>
  </si>
  <si>
    <t>T.cells.follicular.helper</t>
  </si>
  <si>
    <t>T.cells.regulatory..Tregs.</t>
  </si>
  <si>
    <t>T.cells.gamma.delta</t>
  </si>
  <si>
    <t>NK.cells.resting</t>
  </si>
  <si>
    <t>NK.cells.activated</t>
  </si>
  <si>
    <t>Monocytes</t>
  </si>
  <si>
    <t>Macrophages.M0</t>
  </si>
  <si>
    <t>Macrophages.M1</t>
  </si>
  <si>
    <t>Macrophages.M2</t>
  </si>
  <si>
    <t>Dendritic.cells.resting</t>
  </si>
  <si>
    <t>Dendritic.cells.activated</t>
  </si>
  <si>
    <t>Mast.cells.resting</t>
  </si>
  <si>
    <t>Mast.cells.activated</t>
  </si>
  <si>
    <t>Eosinophils</t>
  </si>
  <si>
    <t>Neutrophils</t>
  </si>
  <si>
    <t>Input: GSE134753 GEP data</t>
  </si>
  <si>
    <t>Input: RNA-seq GEP data generated during present study</t>
  </si>
  <si>
    <t>treatment</t>
  </si>
  <si>
    <t>sh_TF</t>
  </si>
  <si>
    <t>UT</t>
  </si>
  <si>
    <t>Spi1</t>
  </si>
  <si>
    <t>ADR</t>
  </si>
  <si>
    <r>
      <t xml:space="preserve">Immune deconvolution of TIS GEPs by </t>
    </r>
    <r>
      <rPr>
        <b/>
        <sz val="13"/>
        <color rgb="FF000000"/>
        <rFont val="Arial"/>
        <family val="2"/>
      </rPr>
      <t>xCell</t>
    </r>
    <r>
      <rPr>
        <sz val="13"/>
        <color rgb="FF000000"/>
        <rFont val="Arial"/>
        <family val="2"/>
      </rPr>
      <t xml:space="preserve"> analyzing effect of sh_</t>
    </r>
    <r>
      <rPr>
        <i/>
        <sz val="13"/>
        <color rgb="FF000000"/>
        <rFont val="Arial"/>
        <family val="2"/>
      </rPr>
      <t>Spi1</t>
    </r>
  </si>
  <si>
    <r>
      <t xml:space="preserve">Immune deconvolution of TIS GEPs by </t>
    </r>
    <r>
      <rPr>
        <b/>
        <sz val="13"/>
        <color rgb="FF000000"/>
        <rFont val="Arial"/>
        <family val="2"/>
      </rPr>
      <t>quanTIseq</t>
    </r>
    <r>
      <rPr>
        <sz val="13"/>
        <color rgb="FF000000"/>
        <rFont val="Arial"/>
        <family val="2"/>
      </rPr>
      <t xml:space="preserve"> analyzing effect of sh_</t>
    </r>
    <r>
      <rPr>
        <i/>
        <sz val="13"/>
        <color rgb="FF000000"/>
        <rFont val="Arial"/>
        <family val="2"/>
      </rPr>
      <t>Spi1</t>
    </r>
  </si>
  <si>
    <r>
      <t xml:space="preserve">Immune deconvolution of TIS GEPs by </t>
    </r>
    <r>
      <rPr>
        <b/>
        <sz val="13"/>
        <color rgb="FF000000"/>
        <rFont val="Arial"/>
        <family val="2"/>
      </rPr>
      <t>CIBERSORTx</t>
    </r>
    <r>
      <rPr>
        <sz val="13"/>
        <color rgb="FF000000"/>
        <rFont val="Arial"/>
        <family val="2"/>
      </rPr>
      <t xml:space="preserve"> analyzing effect of sh_</t>
    </r>
    <r>
      <rPr>
        <i/>
        <sz val="13"/>
        <color rgb="FF000000"/>
        <rFont val="Arial"/>
        <family val="2"/>
      </rPr>
      <t>Spi1</t>
    </r>
  </si>
  <si>
    <t>Ctrl</t>
  </si>
  <si>
    <t>6614_UT_sh_Ctrl</t>
  </si>
  <si>
    <t>6614_UT_sh_Spi1</t>
  </si>
  <si>
    <t>2801_UT_sh_Ctrl</t>
  </si>
  <si>
    <t>2801_UT_sh_Spi1</t>
  </si>
  <si>
    <t>6054_UT_sh_Ctrl</t>
  </si>
  <si>
    <t>6054_UT_sh_Spi1</t>
  </si>
  <si>
    <t>9458_UT_sh_Ctrl</t>
  </si>
  <si>
    <t>9458_UT_sh_Spi1</t>
  </si>
  <si>
    <t>7069_UT_sh_Ctrl</t>
  </si>
  <si>
    <t>6614_ADR_sh_Ctrl</t>
  </si>
  <si>
    <t>6614_ADR_sh_Spi1</t>
  </si>
  <si>
    <t>2801_ADR_sh_Ctrl</t>
  </si>
  <si>
    <t>2801_ADR_sh_Spi1</t>
  </si>
  <si>
    <t>6054_ADR_sh_Ctrl</t>
  </si>
  <si>
    <t>6054_ADR_sh_Spi1</t>
  </si>
  <si>
    <t>9458_ADR_sh_Ctrl</t>
  </si>
  <si>
    <t>9458_ADR_sh_Spi1</t>
  </si>
  <si>
    <t>7069_ADR_sh_Ctrl</t>
  </si>
  <si>
    <t>cell_type</t>
  </si>
  <si>
    <t>cell_line</t>
  </si>
  <si>
    <t>Senescence category</t>
  </si>
  <si>
    <t>DB_UT</t>
  </si>
  <si>
    <t>DB</t>
  </si>
  <si>
    <t>Sen_Comp</t>
  </si>
  <si>
    <t>Karpas422_UT</t>
  </si>
  <si>
    <t>Karpas422</t>
  </si>
  <si>
    <t>RCK8_UT</t>
  </si>
  <si>
    <t>RCK8</t>
  </si>
  <si>
    <t>SUDHL10_UT</t>
  </si>
  <si>
    <t>SUDHL10</t>
  </si>
  <si>
    <t>U2932_UT</t>
  </si>
  <si>
    <t>U2932</t>
  </si>
  <si>
    <t>WSUDLCL2_UT</t>
  </si>
  <si>
    <t>WSUDLCL2</t>
  </si>
  <si>
    <t>DB_ADR</t>
  </si>
  <si>
    <t>Karpas422_ADR</t>
  </si>
  <si>
    <t>RCK8_ADR</t>
  </si>
  <si>
    <t>SUDHL10_ADR</t>
  </si>
  <si>
    <t>U2932_ADR</t>
  </si>
  <si>
    <t>WSUDLCL2_ADR</t>
  </si>
  <si>
    <t>OCILY1_UT</t>
  </si>
  <si>
    <t>OCILY1</t>
  </si>
  <si>
    <t>Intermediate</t>
  </si>
  <si>
    <t>OCILY18_UT</t>
  </si>
  <si>
    <t>OCILY18</t>
  </si>
  <si>
    <t>RI1_UT</t>
  </si>
  <si>
    <t>RI1</t>
  </si>
  <si>
    <t>SUDHL2_UT</t>
  </si>
  <si>
    <t>SUDHL2</t>
  </si>
  <si>
    <t>SUDHL4_UT</t>
  </si>
  <si>
    <t>SUDHL4</t>
  </si>
  <si>
    <t>TOLEDO_UT</t>
  </si>
  <si>
    <t>TOLEDO</t>
  </si>
  <si>
    <t>OCILY1_ADR</t>
  </si>
  <si>
    <t>OCILY18_ADR</t>
  </si>
  <si>
    <t>RI1_ADR</t>
  </si>
  <si>
    <t>SUDHL2_ADR</t>
  </si>
  <si>
    <t>SUDHL4_ADR</t>
  </si>
  <si>
    <t>TOLEDO_ADR</t>
  </si>
  <si>
    <t>CARNAVAL_UT</t>
  </si>
  <si>
    <t>CARNAVAL</t>
  </si>
  <si>
    <t>Sen_Incomp</t>
  </si>
  <si>
    <t>DOHH2_UT</t>
  </si>
  <si>
    <t>DOHH2</t>
  </si>
  <si>
    <t>NUDHL1_UT</t>
  </si>
  <si>
    <t>NUDHL1</t>
  </si>
  <si>
    <t>OCILY7_UT</t>
  </si>
  <si>
    <t>OCILY7</t>
  </si>
  <si>
    <t>SUDHL5_UT</t>
  </si>
  <si>
    <t>SUDHL5</t>
  </si>
  <si>
    <t>SUDHL6_UT</t>
  </si>
  <si>
    <t>SUDHL6</t>
  </si>
  <si>
    <t>CARNAVAL_ADR</t>
  </si>
  <si>
    <t>DOHH2_ADR</t>
  </si>
  <si>
    <t>NUDHL1_ADR</t>
  </si>
  <si>
    <t>OCILY7_ADR</t>
  </si>
  <si>
    <t>SUDHL5_ADR</t>
  </si>
  <si>
    <t>SUDHL6_ADR</t>
  </si>
  <si>
    <r>
      <t xml:space="preserve">Immune deconvolution of DLBCL (-/+ ADR) GEPs by </t>
    </r>
    <r>
      <rPr>
        <b/>
        <sz val="13"/>
        <color rgb="FF000000"/>
        <rFont val="Arial"/>
        <family val="2"/>
      </rPr>
      <t>xCell</t>
    </r>
  </si>
  <si>
    <r>
      <t xml:space="preserve">Immune deconvolution of DLBCL (-/+ ADR) GEPs by </t>
    </r>
    <r>
      <rPr>
        <b/>
        <sz val="13"/>
        <color rgb="FF000000"/>
        <rFont val="Arial"/>
        <family val="2"/>
      </rPr>
      <t>CIBERSORT</t>
    </r>
  </si>
  <si>
    <r>
      <t xml:space="preserve">Immune deconvolution of DLBCL (-/+ ADR) GEPs by </t>
    </r>
    <r>
      <rPr>
        <b/>
        <sz val="13"/>
        <color rgb="FF000000"/>
        <rFont val="Arial"/>
        <family val="2"/>
      </rPr>
      <t>quanTIseq</t>
    </r>
  </si>
  <si>
    <t>G</t>
  </si>
  <si>
    <t>H</t>
  </si>
  <si>
    <t>I</t>
  </si>
  <si>
    <r>
      <t>GEPs of control;</t>
    </r>
    <r>
      <rPr>
        <i/>
        <sz val="11"/>
        <color theme="1"/>
        <rFont val="Arial"/>
        <family val="2"/>
      </rPr>
      <t>bcl2</t>
    </r>
    <r>
      <rPr>
        <sz val="11"/>
        <color theme="1"/>
        <rFont val="Arial"/>
        <family val="2"/>
      </rPr>
      <t xml:space="preserve"> (Suv39h1 WT) and Suv39h1-;</t>
    </r>
    <r>
      <rPr>
        <i/>
        <sz val="11"/>
        <color theme="1"/>
        <rFont val="Arial"/>
        <family val="2"/>
      </rPr>
      <t>bcl2</t>
    </r>
    <r>
      <rPr>
        <sz val="11"/>
        <color theme="1"/>
        <rFont val="Arial"/>
        <family val="2"/>
      </rPr>
      <t xml:space="preserve"> (Suv39h1-) mouse Eµ-</t>
    </r>
    <r>
      <rPr>
        <i/>
        <sz val="11"/>
        <color theme="1"/>
        <rFont val="Arial"/>
        <family val="2"/>
      </rPr>
      <t>myc</t>
    </r>
    <r>
      <rPr>
        <sz val="11"/>
        <color theme="1"/>
        <rFont val="Arial"/>
        <family val="2"/>
      </rPr>
      <t xml:space="preserve"> lymphomas were immune deconvoluted by CIBERSORT. Fractions of all differentiated myeloid cell types (highlighted in yellow) were summed up and represented by an "Aggregate myeloid score" as shown in Fig. 2d</t>
    </r>
  </si>
  <si>
    <r>
      <t>GEPs of control;</t>
    </r>
    <r>
      <rPr>
        <i/>
        <sz val="11"/>
        <color theme="1"/>
        <rFont val="Arial"/>
        <family val="2"/>
      </rPr>
      <t>bcl2</t>
    </r>
    <r>
      <rPr>
        <sz val="11"/>
        <color theme="1"/>
        <rFont val="Arial"/>
        <family val="2"/>
      </rPr>
      <t xml:space="preserve"> (Suv39h1 WT) and Suv39h1-;</t>
    </r>
    <r>
      <rPr>
        <i/>
        <sz val="11"/>
        <color theme="1"/>
        <rFont val="Arial"/>
        <family val="2"/>
      </rPr>
      <t>bcl2</t>
    </r>
    <r>
      <rPr>
        <sz val="11"/>
        <color theme="1"/>
        <rFont val="Arial"/>
        <family val="2"/>
      </rPr>
      <t xml:space="preserve"> (Suv39h1-) mouse Eµ-</t>
    </r>
    <r>
      <rPr>
        <i/>
        <sz val="11"/>
        <color theme="1"/>
        <rFont val="Arial"/>
        <family val="2"/>
      </rPr>
      <t>myc</t>
    </r>
    <r>
      <rPr>
        <sz val="11"/>
        <color theme="1"/>
        <rFont val="Arial"/>
        <family val="2"/>
      </rPr>
      <t xml:space="preserve"> lymphomas were immune deconvoluted by quanTIseq. Fractions of all differentiated myeloid cell types (highlighted in yellow) were summed up and represented by an "Aggregate myeloid score" as shown in Fig. 2d.</t>
    </r>
  </si>
  <si>
    <r>
      <t>GEPs of control;</t>
    </r>
    <r>
      <rPr>
        <i/>
        <sz val="11"/>
        <color theme="1"/>
        <rFont val="Arial"/>
        <family val="2"/>
      </rPr>
      <t>bcl2</t>
    </r>
    <r>
      <rPr>
        <sz val="11"/>
        <color theme="1"/>
        <rFont val="Arial"/>
        <family val="2"/>
      </rPr>
      <t xml:space="preserve"> (Suv39h1 WT) and Suv39h1-;</t>
    </r>
    <r>
      <rPr>
        <i/>
        <sz val="11"/>
        <color theme="1"/>
        <rFont val="Arial"/>
        <family val="2"/>
      </rPr>
      <t>bcl2</t>
    </r>
    <r>
      <rPr>
        <sz val="11"/>
        <color theme="1"/>
        <rFont val="Arial"/>
        <family val="2"/>
      </rPr>
      <t xml:space="preserve"> (Suv39h1-) mouse Eµ-</t>
    </r>
    <r>
      <rPr>
        <i/>
        <sz val="11"/>
        <color theme="1"/>
        <rFont val="Arial"/>
        <family val="2"/>
      </rPr>
      <t>myc</t>
    </r>
    <r>
      <rPr>
        <sz val="11"/>
        <color theme="1"/>
        <rFont val="Arial"/>
        <family val="2"/>
      </rPr>
      <t xml:space="preserve"> lymphomas were immune deconvoluted by xCell. Scores of all differentiated myeloid cell types (highlighted in yellow) were summed up and represented by an "Aggregate myeloid score" as shown in Fig. 2d.</t>
    </r>
  </si>
  <si>
    <t>GEPs of control;bcl2 mouse Eµ-myc lymphomas, carrying either an sh_Ctrl or sh_Spi1 construct, were immune deconvoluted by xCell. Scores of all differentiated myeloid cell types (highlighted in yellow) were summed up and represented by an "Aggregate myeloid score" as shown in Supplementary Fig. 4j</t>
  </si>
  <si>
    <t>GEPs of control;bcl2 mouse Eµ-myc lymphomas, carrying either an sh_Ctrl or sh_Spi1 construct, were immune deconvoluted by xCell. Fractions of all differentiated myeloid cell types (highlighted in yellow) were summed up and represented by an "Aggregate myeloid score" as shown in Supplementary Fig. 4j.</t>
  </si>
  <si>
    <t>GEPs of DLBCL cell lines, either unteated and sorted for CellTraceLow or ADR treated and sorted for CellTraceHigh cell fractions, were immune deconvoluted by xCell. Scores of all differentiated myeloid cell types (highlighted in yellow) were summed up and represented by an "Aggregate myeloid score" as shown in Supplementary Fig. 5g.</t>
  </si>
  <si>
    <t>GEPs of DLBCL cell lines, either unteated and sorted for CellTraceLow or ADR treated and sorted for CellTraceHigh cell fractions, were immune deconvoluted by quanTIseq. Scores of all differentiated myeloid cell types (highlighted in yellow) were summed up and represented by an "Aggregate myeloid score" as shown in Supplementary Fig. 5g.</t>
  </si>
  <si>
    <t>GEPs of DLBCL cell lines, either unteated and sorted for CellTraceLow or ADR treated and sorted for CellTraceHigh cell fractions, were immune deconvoluted by CIBERSORT. Scores of all differentiated myeloid cell types (highlighted in yellow) were summed up and represented by an "Aggregate myeloid score" as shown in Supplementary Fig. 5g.</t>
  </si>
  <si>
    <t>Supplementary Data 2A . Results of immune deconvolution of TIS model by xCell</t>
  </si>
  <si>
    <t>Supplementary Data 2B . Results of immune deconvolution of TIS model by quanTIseq</t>
  </si>
  <si>
    <t>Supplementary Data 2C . Results of immune deconvolution of TIS model by CIBERSORT</t>
  </si>
  <si>
    <t>Supplementary Data 2D . Results of immune deconvolution of TIS (+sh_Spi1) by xCell</t>
  </si>
  <si>
    <t>Supplementary Data 2E . Results of immune deconvolution of TIS (+sh_Spi1) by quanTIseq</t>
  </si>
  <si>
    <t>Supplementary Data 2F . Results of immune deconvolution of TIS (+sh_Spi1) by CIBERSORT</t>
  </si>
  <si>
    <t>Supplementary Data 2G . Results of immune deconvolution of DLBCL (-/+ ADR) by xCell</t>
  </si>
  <si>
    <t>Supplementary Data 2H . Results of immune deconvolution of DLBCL (-/+ ADR) by quanTIseq</t>
  </si>
  <si>
    <t>Supplementary Data 2I . Results of immune deconvolution of DLBCL (-/+ ADR) by CIBERSORT</t>
  </si>
  <si>
    <t>Note that this file contains the following worksheets:</t>
  </si>
  <si>
    <t>Supplementary Data 2. Results of immune deconvolution, related to Fig. 2d and Supplementary Fig. 4j and 5g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</si>
</sst>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13">
    <font>
      <sz val="11"/>
      <color theme="1"/>
      <name val="Calibri"/>
      <family val="2"/>
      <scheme val="minor"/>
    </font>
    <font>
      <b/>
      <sz val="13"/>
      <color theme="1"/>
      <name val="Arial"/>
      <family val="2"/>
    </font>
    <font>
      <sz val="13"/>
      <color theme="1"/>
      <name val="Arial"/>
      <family val="2"/>
    </font>
    <font>
      <sz val="13"/>
      <color theme="1"/>
      <name val="Calibri"/>
      <family val="2"/>
      <scheme val="minor"/>
    </font>
    <font>
      <sz val="13"/>
      <color rgb="FF0432FF"/>
      <name val="ArialMT"/>
      <family val="2"/>
    </font>
    <font>
      <sz val="13"/>
      <color rgb="FF000000"/>
      <name val="Arial"/>
      <family val="2"/>
    </font>
    <font>
      <i/>
      <sz val="13"/>
      <color rgb="FF000000"/>
      <name val="Arial"/>
      <family val="2"/>
    </font>
    <font>
      <b/>
      <sz val="13"/>
      <color rgb="FF000000"/>
      <name val="Arial"/>
      <family val="2"/>
    </font>
    <font>
      <sz val="11"/>
      <color theme="1"/>
      <name val="Arial"/>
      <family val="2"/>
    </font>
    <font>
      <sz val="10"/>
      <color theme="1"/>
      <name val="Arial"/>
      <family val="2"/>
    </font>
    <font>
      <b/>
      <sz val="10"/>
      <color theme="1"/>
      <name val="Arial"/>
      <family val="2"/>
    </font>
    <font>
      <b/>
      <sz val="11"/>
      <color theme="1"/>
      <name val="Arial"/>
      <family val="2"/>
    </font>
    <font>
      <i/>
      <sz val="11"/>
      <color theme="1"/>
      <name val="Arial"/>
      <family val="2"/>
    </font>
  </fonts>
  <fills count="6">
    <fill>
      <patternFill patternType="none"/>
    </fill>
    <fill>
      <patternFill patternType="gray125"/>
    </fill>
    <fill>
      <patternFill patternType="solid">
        <fgColor theme="0"/>
        <bgColor indexed="64"/>
      </patternFill>
    </fill>
    <fill>
      <patternFill patternType="solid">
        <fgColor rgb="FFFFFFFF"/>
        <bgColor rgb="FF000000"/>
      </patternFill>
    </fill>
    <fill>
      <patternFill patternType="solid">
        <fgColor rgb="FFFFFF00"/>
        <bgColor indexed="64"/>
      </patternFill>
    </fill>
    <fill>
      <patternFill patternType="solid">
        <fgColor rgb="FFFFC00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diagonal/>
    </border>
    <border>
      <left style="medium">
        <color indexed="64"/>
      </left>
      <right style="medium">
        <color indexed="64"/>
      </right>
      <top style="medium">
        <color indexed="64"/>
      </top>
      <bottom/>
      <diagonal/>
    </border>
  </borders>
  <cellStyleXfs count="1">
    <xf numFmtId="0" fontId="0" fillId="0" borderId="0"/>
  </cellStyleXfs>
  <cellXfs count="46">
    <xf numFmtId="0" fontId="0" fillId="0" borderId="0" xfId="0"/>
    <xf numFmtId="0" fontId="1" fillId="2" borderId="0" xfId="0" applyFont="1" applyFill="1"/>
    <xf numFmtId="0" fontId="2" fillId="0" borderId="0" xfId="0" applyFont="1"/>
    <xf numFmtId="0" fontId="3" fillId="0" borderId="0" xfId="0" applyFont="1"/>
    <xf numFmtId="0" fontId="4" fillId="3" borderId="0" xfId="0" applyFont="1" applyFill="1"/>
    <xf numFmtId="0" fontId="5" fillId="3" borderId="1" xfId="0" applyFont="1" applyFill="1" applyBorder="1"/>
    <xf numFmtId="0" fontId="5" fillId="3" borderId="2" xfId="0" applyFont="1" applyFill="1" applyBorder="1" applyAlignment="1">
      <alignment horizontal="center"/>
    </xf>
    <xf numFmtId="0" fontId="9" fillId="0" borderId="0" xfId="0" applyFont="1"/>
    <xf numFmtId="0" fontId="11" fillId="0" borderId="0" xfId="0" applyFont="1"/>
    <xf numFmtId="0" fontId="10" fillId="0" borderId="1" xfId="0" applyFont="1" applyBorder="1"/>
    <xf numFmtId="0" fontId="9" fillId="0" borderId="1" xfId="0" applyFont="1" applyBorder="1"/>
    <xf numFmtId="164" fontId="9" fillId="0" borderId="1" xfId="0" applyNumberFormat="1" applyFont="1" applyBorder="1"/>
    <xf numFmtId="0" fontId="10" fillId="4" borderId="1" xfId="0" applyFont="1" applyFill="1" applyBorder="1"/>
    <xf numFmtId="0" fontId="9" fillId="0" borderId="4" xfId="0" applyFont="1" applyBorder="1"/>
    <xf numFmtId="164" fontId="9" fillId="0" borderId="5" xfId="0" applyNumberFormat="1" applyFont="1" applyBorder="1"/>
    <xf numFmtId="164" fontId="9" fillId="0" borderId="7" xfId="0" applyNumberFormat="1" applyFont="1" applyBorder="1"/>
    <xf numFmtId="164" fontId="9" fillId="0" borderId="8" xfId="0" applyNumberFormat="1" applyFont="1" applyBorder="1"/>
    <xf numFmtId="164" fontId="9" fillId="0" borderId="9" xfId="0" applyNumberFormat="1" applyFont="1" applyBorder="1"/>
    <xf numFmtId="0" fontId="10" fillId="0" borderId="6" xfId="0" applyFont="1" applyBorder="1"/>
    <xf numFmtId="0" fontId="9" fillId="0" borderId="6" xfId="0" applyFont="1" applyBorder="1"/>
    <xf numFmtId="0" fontId="9" fillId="4" borderId="6" xfId="0" applyFont="1" applyFill="1" applyBorder="1"/>
    <xf numFmtId="0" fontId="9" fillId="0" borderId="11" xfId="0" applyFont="1" applyBorder="1"/>
    <xf numFmtId="0" fontId="9" fillId="0" borderId="12" xfId="0" applyFont="1" applyBorder="1"/>
    <xf numFmtId="0" fontId="9" fillId="0" borderId="13" xfId="0" applyFont="1" applyBorder="1"/>
    <xf numFmtId="164" fontId="9" fillId="0" borderId="14" xfId="0" applyNumberFormat="1" applyFont="1" applyBorder="1"/>
    <xf numFmtId="164" fontId="9" fillId="0" borderId="12" xfId="0" applyNumberFormat="1" applyFont="1" applyBorder="1"/>
    <xf numFmtId="164" fontId="9" fillId="0" borderId="15" xfId="0" applyNumberFormat="1" applyFont="1" applyBorder="1"/>
    <xf numFmtId="0" fontId="9" fillId="0" borderId="16" xfId="0" applyFont="1" applyBorder="1"/>
    <xf numFmtId="164" fontId="9" fillId="0" borderId="17" xfId="0" applyNumberFormat="1" applyFont="1" applyBorder="1"/>
    <xf numFmtId="0" fontId="9" fillId="0" borderId="18" xfId="0" applyFont="1" applyBorder="1"/>
    <xf numFmtId="0" fontId="9" fillId="0" borderId="19" xfId="0" applyFont="1" applyBorder="1"/>
    <xf numFmtId="0" fontId="9" fillId="0" borderId="20" xfId="0" applyFont="1" applyBorder="1"/>
    <xf numFmtId="164" fontId="9" fillId="0" borderId="21" xfId="0" applyNumberFormat="1" applyFont="1" applyBorder="1"/>
    <xf numFmtId="164" fontId="9" fillId="0" borderId="19" xfId="0" applyNumberFormat="1" applyFont="1" applyBorder="1"/>
    <xf numFmtId="164" fontId="9" fillId="0" borderId="22" xfId="0" applyNumberFormat="1" applyFont="1" applyBorder="1"/>
    <xf numFmtId="0" fontId="10" fillId="4" borderId="6" xfId="0" applyFont="1" applyFill="1" applyBorder="1"/>
    <xf numFmtId="0" fontId="10" fillId="5" borderId="7" xfId="0" applyFont="1" applyFill="1" applyBorder="1"/>
    <xf numFmtId="0" fontId="10" fillId="0" borderId="4" xfId="0" applyFont="1" applyBorder="1"/>
    <xf numFmtId="0" fontId="10" fillId="0" borderId="5" xfId="0" applyFont="1" applyBorder="1"/>
    <xf numFmtId="0" fontId="10" fillId="4" borderId="23" xfId="0" applyFont="1" applyFill="1" applyBorder="1"/>
    <xf numFmtId="0" fontId="10" fillId="5" borderId="3" xfId="0" applyFont="1" applyFill="1" applyBorder="1"/>
    <xf numFmtId="0" fontId="10" fillId="0" borderId="10" xfId="0" applyFont="1" applyBorder="1"/>
    <xf numFmtId="0" fontId="9" fillId="0" borderId="23" xfId="0" applyFont="1" applyBorder="1"/>
    <xf numFmtId="0" fontId="10" fillId="0" borderId="23" xfId="0" applyFont="1" applyBorder="1"/>
    <xf numFmtId="0" fontId="10" fillId="5" borderId="24" xfId="0" applyFont="1" applyFill="1" applyBorder="1"/>
    <xf numFmtId="0" fontId="8" fillId="0" borderId="0" xfId="0" applyFont="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B59921-9AD7-4996-AC09-D89974578724}">
  <dimension ref="A1:B14"/>
  <sheetViews>
    <sheetView tabSelected="1" workbookViewId="0"/>
  </sheetViews>
  <sheetFormatPr baseColWidth="10" defaultColWidth="8.83203125" defaultRowHeight="15"/>
  <cols>
    <col min="1" max="1" width="13.6640625" customWidth="1"/>
    <col min="2" max="2" width="86.33203125" customWidth="1"/>
  </cols>
  <sheetData>
    <row r="1" spans="1:2" ht="17">
      <c r="A1" s="1" t="s">
        <v>243</v>
      </c>
    </row>
    <row r="2" spans="1:2" ht="17">
      <c r="A2" s="2" t="s">
        <v>8</v>
      </c>
      <c r="B2" s="3"/>
    </row>
    <row r="3" spans="1:2" ht="17">
      <c r="A3" s="2"/>
      <c r="B3" s="3"/>
    </row>
    <row r="4" spans="1:2" ht="17">
      <c r="A4" s="4" t="s">
        <v>242</v>
      </c>
      <c r="B4" s="3"/>
    </row>
    <row r="5" spans="1:2" ht="17">
      <c r="A5" s="5" t="s">
        <v>0</v>
      </c>
      <c r="B5" s="5" t="s">
        <v>1</v>
      </c>
    </row>
    <row r="6" spans="1:2" ht="17">
      <c r="A6" s="6" t="s">
        <v>2</v>
      </c>
      <c r="B6" s="5" t="s">
        <v>103</v>
      </c>
    </row>
    <row r="7" spans="1:2" ht="17">
      <c r="A7" s="6" t="s">
        <v>3</v>
      </c>
      <c r="B7" s="5" t="s">
        <v>104</v>
      </c>
    </row>
    <row r="8" spans="1:2" ht="17">
      <c r="A8" s="6" t="s">
        <v>4</v>
      </c>
      <c r="B8" s="5" t="s">
        <v>105</v>
      </c>
    </row>
    <row r="9" spans="1:2" ht="17">
      <c r="A9" s="6" t="s">
        <v>5</v>
      </c>
      <c r="B9" s="5" t="s">
        <v>137</v>
      </c>
    </row>
    <row r="10" spans="1:2" ht="17">
      <c r="A10" s="6" t="s">
        <v>6</v>
      </c>
      <c r="B10" s="5" t="s">
        <v>138</v>
      </c>
    </row>
    <row r="11" spans="1:2" ht="17">
      <c r="A11" s="6" t="s">
        <v>7</v>
      </c>
      <c r="B11" s="5" t="s">
        <v>139</v>
      </c>
    </row>
    <row r="12" spans="1:2" ht="17">
      <c r="A12" s="6" t="s">
        <v>222</v>
      </c>
      <c r="B12" s="5" t="s">
        <v>219</v>
      </c>
    </row>
    <row r="13" spans="1:2" ht="17">
      <c r="A13" s="6" t="s">
        <v>223</v>
      </c>
      <c r="B13" s="5" t="s">
        <v>221</v>
      </c>
    </row>
    <row r="14" spans="1:2" ht="17">
      <c r="A14" s="6" t="s">
        <v>224</v>
      </c>
      <c r="B14" s="5" t="s">
        <v>220</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E7CD42-80D5-B640-BF49-4EA3E34D2848}">
  <dimension ref="A1:AA41"/>
  <sheetViews>
    <sheetView zoomScale="80" zoomScaleNormal="80" workbookViewId="0"/>
  </sheetViews>
  <sheetFormatPr baseColWidth="10" defaultColWidth="11.5" defaultRowHeight="15"/>
  <cols>
    <col min="1" max="1" width="22.6640625" customWidth="1"/>
  </cols>
  <sheetData>
    <row r="1" spans="1:27" ht="17">
      <c r="A1" s="1" t="s">
        <v>241</v>
      </c>
    </row>
    <row r="2" spans="1:27">
      <c r="A2" s="8" t="s">
        <v>131</v>
      </c>
    </row>
    <row r="3" spans="1:27" ht="59" customHeight="1">
      <c r="A3" s="45" t="s">
        <v>232</v>
      </c>
      <c r="B3" s="45"/>
      <c r="C3" s="45"/>
      <c r="D3" s="45"/>
      <c r="E3" s="45"/>
      <c r="F3" s="45"/>
      <c r="G3" s="45"/>
    </row>
    <row r="4" spans="1:27" ht="16" thickBot="1"/>
    <row r="5" spans="1:27" ht="16" thickBot="1">
      <c r="A5" s="18" t="s">
        <v>106</v>
      </c>
      <c r="B5" s="18" t="s">
        <v>160</v>
      </c>
      <c r="C5" s="18" t="s">
        <v>132</v>
      </c>
      <c r="D5" s="18" t="s">
        <v>161</v>
      </c>
      <c r="E5" s="44" t="s">
        <v>92</v>
      </c>
      <c r="F5" s="43" t="s">
        <v>108</v>
      </c>
      <c r="G5" s="18" t="s">
        <v>109</v>
      </c>
      <c r="H5" s="18" t="s">
        <v>110</v>
      </c>
      <c r="I5" s="18" t="s">
        <v>111</v>
      </c>
      <c r="J5" s="18" t="s">
        <v>112</v>
      </c>
      <c r="K5" s="18" t="s">
        <v>113</v>
      </c>
      <c r="L5" s="18" t="s">
        <v>114</v>
      </c>
      <c r="M5" s="18" t="s">
        <v>115</v>
      </c>
      <c r="N5" s="18" t="s">
        <v>116</v>
      </c>
      <c r="O5" s="18" t="s">
        <v>117</v>
      </c>
      <c r="P5" s="18" t="s">
        <v>118</v>
      </c>
      <c r="Q5" s="18" t="s">
        <v>119</v>
      </c>
      <c r="R5" s="35" t="s">
        <v>120</v>
      </c>
      <c r="S5" s="35" t="s">
        <v>121</v>
      </c>
      <c r="T5" s="35" t="s">
        <v>122</v>
      </c>
      <c r="U5" s="35" t="s">
        <v>123</v>
      </c>
      <c r="V5" s="35" t="s">
        <v>124</v>
      </c>
      <c r="W5" s="35" t="s">
        <v>125</v>
      </c>
      <c r="X5" s="18" t="s">
        <v>126</v>
      </c>
      <c r="Y5" s="18" t="s">
        <v>127</v>
      </c>
      <c r="Z5" s="18" t="s">
        <v>128</v>
      </c>
      <c r="AA5" s="35" t="s">
        <v>129</v>
      </c>
    </row>
    <row r="6" spans="1:27">
      <c r="A6" s="21" t="s">
        <v>162</v>
      </c>
      <c r="B6" s="22" t="s">
        <v>163</v>
      </c>
      <c r="C6" s="22" t="s">
        <v>134</v>
      </c>
      <c r="D6" s="23" t="s">
        <v>164</v>
      </c>
      <c r="E6" s="15">
        <f>R6+S6+T6+U6+V6+W6+AA6</f>
        <v>8.0597385999999993E-2</v>
      </c>
      <c r="F6" s="24">
        <v>0.407796037</v>
      </c>
      <c r="G6" s="25">
        <v>6.5645677999999999E-2</v>
      </c>
      <c r="H6" s="25">
        <v>0</v>
      </c>
      <c r="I6" s="25">
        <v>1.8920726999999998E-2</v>
      </c>
      <c r="J6" s="25">
        <v>0</v>
      </c>
      <c r="K6" s="25">
        <v>0.185084359</v>
      </c>
      <c r="L6" s="25">
        <v>1.56095E-4</v>
      </c>
      <c r="M6" s="25">
        <v>0</v>
      </c>
      <c r="N6" s="25">
        <v>0</v>
      </c>
      <c r="O6" s="25">
        <v>0</v>
      </c>
      <c r="P6" s="25">
        <v>0.241799719</v>
      </c>
      <c r="Q6" s="25">
        <v>0</v>
      </c>
      <c r="R6" s="25">
        <v>5.2219428999999998E-2</v>
      </c>
      <c r="S6" s="25">
        <v>4.0326199999999998E-3</v>
      </c>
      <c r="T6" s="25">
        <v>0</v>
      </c>
      <c r="U6" s="25">
        <v>0</v>
      </c>
      <c r="V6" s="25">
        <v>0</v>
      </c>
      <c r="W6" s="25">
        <v>2.4345337000000002E-2</v>
      </c>
      <c r="X6" s="25">
        <v>0</v>
      </c>
      <c r="Y6" s="25">
        <v>0</v>
      </c>
      <c r="Z6" s="25">
        <v>0</v>
      </c>
      <c r="AA6" s="26">
        <v>0</v>
      </c>
    </row>
    <row r="7" spans="1:27">
      <c r="A7" s="27" t="s">
        <v>165</v>
      </c>
      <c r="B7" s="10" t="s">
        <v>166</v>
      </c>
      <c r="C7" s="10" t="s">
        <v>134</v>
      </c>
      <c r="D7" s="13" t="s">
        <v>164</v>
      </c>
      <c r="E7" s="16">
        <f t="shared" ref="E7:E41" si="0">R7+S7+T7+U7+V7+W7+AA7</f>
        <v>3.6089469999999999E-3</v>
      </c>
      <c r="F7" s="14">
        <v>0</v>
      </c>
      <c r="G7" s="11">
        <v>0.98154968099999995</v>
      </c>
      <c r="H7" s="11">
        <v>0</v>
      </c>
      <c r="I7" s="11">
        <v>0</v>
      </c>
      <c r="J7" s="11">
        <v>0</v>
      </c>
      <c r="K7" s="11">
        <v>0</v>
      </c>
      <c r="L7" s="11">
        <v>0</v>
      </c>
      <c r="M7" s="11">
        <v>6.1116670000000003E-3</v>
      </c>
      <c r="N7" s="11">
        <v>0</v>
      </c>
      <c r="O7" s="11">
        <v>0</v>
      </c>
      <c r="P7" s="11">
        <v>4.0541359999999999E-3</v>
      </c>
      <c r="Q7" s="11">
        <v>0</v>
      </c>
      <c r="R7" s="11">
        <v>0</v>
      </c>
      <c r="S7" s="11">
        <v>0</v>
      </c>
      <c r="T7" s="11">
        <v>0</v>
      </c>
      <c r="U7" s="11">
        <v>2.8549890000000001E-3</v>
      </c>
      <c r="V7" s="11">
        <v>0</v>
      </c>
      <c r="W7" s="11">
        <v>7.5395799999999999E-4</v>
      </c>
      <c r="X7" s="11">
        <v>0</v>
      </c>
      <c r="Y7" s="11">
        <v>4.6755700000000004E-3</v>
      </c>
      <c r="Z7" s="11">
        <v>0</v>
      </c>
      <c r="AA7" s="28">
        <v>0</v>
      </c>
    </row>
    <row r="8" spans="1:27">
      <c r="A8" s="27" t="s">
        <v>167</v>
      </c>
      <c r="B8" s="10" t="s">
        <v>168</v>
      </c>
      <c r="C8" s="10" t="s">
        <v>134</v>
      </c>
      <c r="D8" s="13" t="s">
        <v>164</v>
      </c>
      <c r="E8" s="16">
        <f t="shared" si="0"/>
        <v>0.43250283099999998</v>
      </c>
      <c r="F8" s="14">
        <v>0</v>
      </c>
      <c r="G8" s="11">
        <v>0.39983305400000002</v>
      </c>
      <c r="H8" s="11">
        <v>0</v>
      </c>
      <c r="I8" s="11">
        <v>7.9033460000000003E-3</v>
      </c>
      <c r="J8" s="11">
        <v>0</v>
      </c>
      <c r="K8" s="11">
        <v>0</v>
      </c>
      <c r="L8" s="11">
        <v>3.0346407999999998E-2</v>
      </c>
      <c r="M8" s="11">
        <v>1.6431258000000001E-2</v>
      </c>
      <c r="N8" s="11">
        <v>6.0110359000000002E-2</v>
      </c>
      <c r="O8" s="11">
        <v>0</v>
      </c>
      <c r="P8" s="11">
        <v>3.7833931000000001E-2</v>
      </c>
      <c r="Q8" s="11">
        <v>0</v>
      </c>
      <c r="R8" s="11">
        <v>0</v>
      </c>
      <c r="S8" s="11">
        <v>0</v>
      </c>
      <c r="T8" s="11">
        <v>0</v>
      </c>
      <c r="U8" s="11">
        <v>0</v>
      </c>
      <c r="V8" s="11">
        <v>0</v>
      </c>
      <c r="W8" s="11">
        <v>0.43250283099999998</v>
      </c>
      <c r="X8" s="11">
        <v>0</v>
      </c>
      <c r="Y8" s="11">
        <v>0</v>
      </c>
      <c r="Z8" s="11">
        <v>1.5038813E-2</v>
      </c>
      <c r="AA8" s="28">
        <v>0</v>
      </c>
    </row>
    <row r="9" spans="1:27">
      <c r="A9" s="27" t="s">
        <v>169</v>
      </c>
      <c r="B9" s="10" t="s">
        <v>170</v>
      </c>
      <c r="C9" s="10" t="s">
        <v>134</v>
      </c>
      <c r="D9" s="13" t="s">
        <v>164</v>
      </c>
      <c r="E9" s="16">
        <f t="shared" si="0"/>
        <v>5.4478666000000002E-2</v>
      </c>
      <c r="F9" s="14">
        <v>0.20357655999999999</v>
      </c>
      <c r="G9" s="11">
        <v>0.46256367900000001</v>
      </c>
      <c r="H9" s="11">
        <v>0</v>
      </c>
      <c r="I9" s="11">
        <v>1.6969325E-2</v>
      </c>
      <c r="J9" s="11">
        <v>0</v>
      </c>
      <c r="K9" s="11">
        <v>8.9938192E-2</v>
      </c>
      <c r="L9" s="11">
        <v>0</v>
      </c>
      <c r="M9" s="11">
        <v>1.387263E-2</v>
      </c>
      <c r="N9" s="11">
        <v>3.8729609999999999E-3</v>
      </c>
      <c r="O9" s="11">
        <v>0</v>
      </c>
      <c r="P9" s="11">
        <v>0.15391086800000001</v>
      </c>
      <c r="Q9" s="11">
        <v>0</v>
      </c>
      <c r="R9" s="11">
        <v>4.1778381000000003E-2</v>
      </c>
      <c r="S9" s="11">
        <v>6.0493259999999998E-3</v>
      </c>
      <c r="T9" s="11">
        <v>0</v>
      </c>
      <c r="U9" s="11">
        <v>0</v>
      </c>
      <c r="V9" s="11">
        <v>0</v>
      </c>
      <c r="W9" s="11">
        <v>6.6509589999999997E-3</v>
      </c>
      <c r="X9" s="11">
        <v>0</v>
      </c>
      <c r="Y9" s="11">
        <v>8.1711900000000005E-4</v>
      </c>
      <c r="Z9" s="11">
        <v>0</v>
      </c>
      <c r="AA9" s="28">
        <v>0</v>
      </c>
    </row>
    <row r="10" spans="1:27">
      <c r="A10" s="27" t="s">
        <v>171</v>
      </c>
      <c r="B10" s="10" t="s">
        <v>172</v>
      </c>
      <c r="C10" s="10" t="s">
        <v>134</v>
      </c>
      <c r="D10" s="13" t="s">
        <v>164</v>
      </c>
      <c r="E10" s="16">
        <f t="shared" si="0"/>
        <v>4.2174244E-2</v>
      </c>
      <c r="F10" s="14">
        <v>0.52719453900000002</v>
      </c>
      <c r="G10" s="11">
        <v>0.20230798999999999</v>
      </c>
      <c r="H10" s="11">
        <v>0.16012011300000001</v>
      </c>
      <c r="I10" s="11">
        <v>2.0140262999999999E-2</v>
      </c>
      <c r="J10" s="11">
        <v>0</v>
      </c>
      <c r="K10" s="11">
        <v>0</v>
      </c>
      <c r="L10" s="11">
        <v>1.9473047E-2</v>
      </c>
      <c r="M10" s="11">
        <v>1.8819239000000001E-2</v>
      </c>
      <c r="N10" s="11">
        <v>0</v>
      </c>
      <c r="O10" s="11">
        <v>0</v>
      </c>
      <c r="P10" s="11">
        <v>9.7705659999999996E-3</v>
      </c>
      <c r="Q10" s="11">
        <v>0</v>
      </c>
      <c r="R10" s="11">
        <v>1.879719E-3</v>
      </c>
      <c r="S10" s="11">
        <v>7.2854879999999997E-3</v>
      </c>
      <c r="T10" s="11">
        <v>0</v>
      </c>
      <c r="U10" s="11">
        <v>0</v>
      </c>
      <c r="V10" s="11">
        <v>0</v>
      </c>
      <c r="W10" s="11">
        <v>3.3009036999999998E-2</v>
      </c>
      <c r="X10" s="11">
        <v>0</v>
      </c>
      <c r="Y10" s="11">
        <v>0</v>
      </c>
      <c r="Z10" s="11">
        <v>0</v>
      </c>
      <c r="AA10" s="28">
        <v>0</v>
      </c>
    </row>
    <row r="11" spans="1:27" ht="16" thickBot="1">
      <c r="A11" s="29" t="s">
        <v>173</v>
      </c>
      <c r="B11" s="30" t="s">
        <v>174</v>
      </c>
      <c r="C11" s="30" t="s">
        <v>134</v>
      </c>
      <c r="D11" s="31" t="s">
        <v>164</v>
      </c>
      <c r="E11" s="17">
        <f t="shared" si="0"/>
        <v>3.8540080999999997E-2</v>
      </c>
      <c r="F11" s="32">
        <v>4.7351926000000003E-2</v>
      </c>
      <c r="G11" s="33">
        <v>0.75238431900000002</v>
      </c>
      <c r="H11" s="33">
        <v>0</v>
      </c>
      <c r="I11" s="33">
        <v>7.5908229999999993E-2</v>
      </c>
      <c r="J11" s="33">
        <v>0</v>
      </c>
      <c r="K11" s="33">
        <v>4.9373538000000002E-2</v>
      </c>
      <c r="L11" s="33">
        <v>0</v>
      </c>
      <c r="M11" s="33">
        <v>2.0350897E-2</v>
      </c>
      <c r="N11" s="33">
        <v>2.7149420000000001E-3</v>
      </c>
      <c r="O11" s="33">
        <v>0</v>
      </c>
      <c r="P11" s="33">
        <v>4.0308059999999996E-3</v>
      </c>
      <c r="Q11" s="33">
        <v>0</v>
      </c>
      <c r="R11" s="33">
        <v>0</v>
      </c>
      <c r="S11" s="33">
        <v>4.6932429999999997E-3</v>
      </c>
      <c r="T11" s="33">
        <v>0</v>
      </c>
      <c r="U11" s="33">
        <v>1.9015246E-2</v>
      </c>
      <c r="V11" s="33">
        <v>0</v>
      </c>
      <c r="W11" s="33">
        <v>1.4831591999999999E-2</v>
      </c>
      <c r="X11" s="33">
        <v>0</v>
      </c>
      <c r="Y11" s="33">
        <v>9.3452629999999995E-3</v>
      </c>
      <c r="Z11" s="33">
        <v>0</v>
      </c>
      <c r="AA11" s="34">
        <v>0</v>
      </c>
    </row>
    <row r="12" spans="1:27">
      <c r="A12" s="21" t="s">
        <v>175</v>
      </c>
      <c r="B12" s="22" t="s">
        <v>163</v>
      </c>
      <c r="C12" s="22" t="s">
        <v>136</v>
      </c>
      <c r="D12" s="23" t="s">
        <v>164</v>
      </c>
      <c r="E12" s="15">
        <f t="shared" si="0"/>
        <v>0.194087334</v>
      </c>
      <c r="F12" s="24">
        <v>0.43384224900000001</v>
      </c>
      <c r="G12" s="25">
        <v>0.111635179</v>
      </c>
      <c r="H12" s="25">
        <v>0</v>
      </c>
      <c r="I12" s="25">
        <v>0</v>
      </c>
      <c r="J12" s="25">
        <v>6.2377021999999997E-2</v>
      </c>
      <c r="K12" s="25">
        <v>0.14081974799999999</v>
      </c>
      <c r="L12" s="25">
        <v>0</v>
      </c>
      <c r="M12" s="25">
        <v>0</v>
      </c>
      <c r="N12" s="25">
        <v>0</v>
      </c>
      <c r="O12" s="25">
        <v>0</v>
      </c>
      <c r="P12" s="25">
        <v>5.7238468000000001E-2</v>
      </c>
      <c r="Q12" s="25">
        <v>0</v>
      </c>
      <c r="R12" s="25">
        <v>1.5780866000000001E-2</v>
      </c>
      <c r="S12" s="25">
        <v>2.019107E-3</v>
      </c>
      <c r="T12" s="25">
        <v>0</v>
      </c>
      <c r="U12" s="25">
        <v>0</v>
      </c>
      <c r="V12" s="25">
        <v>0</v>
      </c>
      <c r="W12" s="25">
        <v>0.176287361</v>
      </c>
      <c r="X12" s="25">
        <v>0</v>
      </c>
      <c r="Y12" s="25">
        <v>0</v>
      </c>
      <c r="Z12" s="25">
        <v>0</v>
      </c>
      <c r="AA12" s="26">
        <v>0</v>
      </c>
    </row>
    <row r="13" spans="1:27">
      <c r="A13" s="27" t="s">
        <v>176</v>
      </c>
      <c r="B13" s="10" t="s">
        <v>166</v>
      </c>
      <c r="C13" s="10" t="s">
        <v>136</v>
      </c>
      <c r="D13" s="13" t="s">
        <v>164</v>
      </c>
      <c r="E13" s="16">
        <f t="shared" si="0"/>
        <v>3.809013E-3</v>
      </c>
      <c r="F13" s="14">
        <v>0</v>
      </c>
      <c r="G13" s="11">
        <v>0.96784516099999995</v>
      </c>
      <c r="H13" s="11">
        <v>0</v>
      </c>
      <c r="I13" s="11">
        <v>3.6324949999999999E-3</v>
      </c>
      <c r="J13" s="11">
        <v>0</v>
      </c>
      <c r="K13" s="11">
        <v>0</v>
      </c>
      <c r="L13" s="11">
        <v>0</v>
      </c>
      <c r="M13" s="11">
        <v>1.0935701000000001E-2</v>
      </c>
      <c r="N13" s="11">
        <v>0</v>
      </c>
      <c r="O13" s="11">
        <v>0</v>
      </c>
      <c r="P13" s="11">
        <v>0</v>
      </c>
      <c r="Q13" s="11">
        <v>1.0188320000000001E-2</v>
      </c>
      <c r="R13" s="11">
        <v>0</v>
      </c>
      <c r="S13" s="11">
        <v>0</v>
      </c>
      <c r="T13" s="11">
        <v>0</v>
      </c>
      <c r="U13" s="11">
        <v>0</v>
      </c>
      <c r="V13" s="11">
        <v>0</v>
      </c>
      <c r="W13" s="11">
        <v>3.809013E-3</v>
      </c>
      <c r="X13" s="11">
        <v>0</v>
      </c>
      <c r="Y13" s="11">
        <v>3.5893090000000002E-3</v>
      </c>
      <c r="Z13" s="11">
        <v>0</v>
      </c>
      <c r="AA13" s="28">
        <v>0</v>
      </c>
    </row>
    <row r="14" spans="1:27">
      <c r="A14" s="27" t="s">
        <v>177</v>
      </c>
      <c r="B14" s="10" t="s">
        <v>168</v>
      </c>
      <c r="C14" s="10" t="s">
        <v>136</v>
      </c>
      <c r="D14" s="13" t="s">
        <v>164</v>
      </c>
      <c r="E14" s="16">
        <f t="shared" si="0"/>
        <v>0.59843717100000005</v>
      </c>
      <c r="F14" s="14">
        <v>2.701878E-3</v>
      </c>
      <c r="G14" s="11">
        <v>0.168600215</v>
      </c>
      <c r="H14" s="11">
        <v>0</v>
      </c>
      <c r="I14" s="11">
        <v>1.5051640999999999E-2</v>
      </c>
      <c r="J14" s="11">
        <v>0</v>
      </c>
      <c r="K14" s="11">
        <v>0</v>
      </c>
      <c r="L14" s="11">
        <v>2.4804857999999999E-2</v>
      </c>
      <c r="M14" s="11">
        <v>5.6359230000000003E-2</v>
      </c>
      <c r="N14" s="11">
        <v>4.2460088E-2</v>
      </c>
      <c r="O14" s="11">
        <v>0</v>
      </c>
      <c r="P14" s="11">
        <v>7.6119457000000001E-2</v>
      </c>
      <c r="Q14" s="11">
        <v>0</v>
      </c>
      <c r="R14" s="11">
        <v>0</v>
      </c>
      <c r="S14" s="11">
        <v>0</v>
      </c>
      <c r="T14" s="11">
        <v>3.4329338000000001E-2</v>
      </c>
      <c r="U14" s="11">
        <v>0</v>
      </c>
      <c r="V14" s="11">
        <v>0</v>
      </c>
      <c r="W14" s="11">
        <v>0.564107833</v>
      </c>
      <c r="X14" s="11">
        <v>0</v>
      </c>
      <c r="Y14" s="11">
        <v>0</v>
      </c>
      <c r="Z14" s="11">
        <v>1.5465461999999999E-2</v>
      </c>
      <c r="AA14" s="28">
        <v>0</v>
      </c>
    </row>
    <row r="15" spans="1:27">
      <c r="A15" s="27" t="s">
        <v>178</v>
      </c>
      <c r="B15" s="10" t="s">
        <v>170</v>
      </c>
      <c r="C15" s="10" t="s">
        <v>136</v>
      </c>
      <c r="D15" s="13" t="s">
        <v>164</v>
      </c>
      <c r="E15" s="16">
        <f>R15+S15+T15+U15+V15+W15+AA15</f>
        <v>0.131548477</v>
      </c>
      <c r="F15" s="14">
        <v>0.21290932300000001</v>
      </c>
      <c r="G15" s="11">
        <v>0.56223425699999996</v>
      </c>
      <c r="H15" s="11">
        <v>0</v>
      </c>
      <c r="I15" s="11">
        <v>3.1785757999999997E-2</v>
      </c>
      <c r="J15" s="11">
        <v>5.5485430000000004E-3</v>
      </c>
      <c r="K15" s="11">
        <v>0</v>
      </c>
      <c r="L15" s="11">
        <v>0</v>
      </c>
      <c r="M15" s="11">
        <v>5.4034490000000003E-3</v>
      </c>
      <c r="N15" s="11">
        <v>0</v>
      </c>
      <c r="O15" s="11">
        <v>0</v>
      </c>
      <c r="P15" s="11">
        <v>5.0570192999999999E-2</v>
      </c>
      <c r="Q15" s="11">
        <v>0</v>
      </c>
      <c r="R15" s="11">
        <v>6.7094590000000001E-3</v>
      </c>
      <c r="S15" s="11">
        <v>5.7172450000000001E-3</v>
      </c>
      <c r="T15" s="11">
        <v>0</v>
      </c>
      <c r="U15" s="11">
        <v>7.0764829999999997E-3</v>
      </c>
      <c r="V15" s="11">
        <v>0</v>
      </c>
      <c r="W15" s="11">
        <v>0.11204529000000001</v>
      </c>
      <c r="X15" s="11">
        <v>0</v>
      </c>
      <c r="Y15" s="11">
        <v>0</v>
      </c>
      <c r="Z15" s="11">
        <v>0</v>
      </c>
      <c r="AA15" s="28">
        <v>0</v>
      </c>
    </row>
    <row r="16" spans="1:27">
      <c r="A16" s="27" t="s">
        <v>179</v>
      </c>
      <c r="B16" s="10" t="s">
        <v>172</v>
      </c>
      <c r="C16" s="10" t="s">
        <v>136</v>
      </c>
      <c r="D16" s="13" t="s">
        <v>164</v>
      </c>
      <c r="E16" s="16">
        <f t="shared" si="0"/>
        <v>4.2921292999999999E-2</v>
      </c>
      <c r="F16" s="14">
        <v>0.33130622700000001</v>
      </c>
      <c r="G16" s="11">
        <v>0.35326387100000001</v>
      </c>
      <c r="H16" s="11">
        <v>0.22356559100000001</v>
      </c>
      <c r="I16" s="11">
        <v>1.6171072000000002E-2</v>
      </c>
      <c r="J16" s="11">
        <v>0</v>
      </c>
      <c r="K16" s="11">
        <v>0</v>
      </c>
      <c r="L16" s="11">
        <v>1.2920108E-2</v>
      </c>
      <c r="M16" s="11">
        <v>1.4380913E-2</v>
      </c>
      <c r="N16" s="11">
        <v>0</v>
      </c>
      <c r="O16" s="11">
        <v>0</v>
      </c>
      <c r="P16" s="11">
        <v>5.4709249999999997E-3</v>
      </c>
      <c r="Q16" s="11">
        <v>0</v>
      </c>
      <c r="R16" s="11">
        <v>2.1812070000000001E-3</v>
      </c>
      <c r="S16" s="11">
        <v>3.9861510000000003E-3</v>
      </c>
      <c r="T16" s="11">
        <v>0</v>
      </c>
      <c r="U16" s="11">
        <v>0</v>
      </c>
      <c r="V16" s="11">
        <v>0</v>
      </c>
      <c r="W16" s="11">
        <v>3.6753935000000001E-2</v>
      </c>
      <c r="X16" s="11">
        <v>0</v>
      </c>
      <c r="Y16" s="11">
        <v>0</v>
      </c>
      <c r="Z16" s="11">
        <v>0</v>
      </c>
      <c r="AA16" s="28">
        <v>0</v>
      </c>
    </row>
    <row r="17" spans="1:27" ht="16" thickBot="1">
      <c r="A17" s="29" t="s">
        <v>180</v>
      </c>
      <c r="B17" s="30" t="s">
        <v>174</v>
      </c>
      <c r="C17" s="30" t="s">
        <v>136</v>
      </c>
      <c r="D17" s="31" t="s">
        <v>164</v>
      </c>
      <c r="E17" s="17">
        <f t="shared" si="0"/>
        <v>5.3592358E-2</v>
      </c>
      <c r="F17" s="32">
        <v>4.8214504999999998E-2</v>
      </c>
      <c r="G17" s="33">
        <v>0.688195212</v>
      </c>
      <c r="H17" s="33">
        <v>0</v>
      </c>
      <c r="I17" s="33">
        <v>0</v>
      </c>
      <c r="J17" s="33">
        <v>0</v>
      </c>
      <c r="K17" s="33">
        <v>0.114109011</v>
      </c>
      <c r="L17" s="33">
        <v>0</v>
      </c>
      <c r="M17" s="33">
        <v>1.5012025E-2</v>
      </c>
      <c r="N17" s="33">
        <v>6.7268320000000003E-3</v>
      </c>
      <c r="O17" s="33">
        <v>0</v>
      </c>
      <c r="P17" s="33">
        <v>7.0245032999999998E-2</v>
      </c>
      <c r="Q17" s="33">
        <v>0</v>
      </c>
      <c r="R17" s="33">
        <v>0</v>
      </c>
      <c r="S17" s="33">
        <v>5.42554E-4</v>
      </c>
      <c r="T17" s="33">
        <v>0</v>
      </c>
      <c r="U17" s="33">
        <v>1.4467267000000001E-2</v>
      </c>
      <c r="V17" s="33">
        <v>0</v>
      </c>
      <c r="W17" s="33">
        <v>3.8582537E-2</v>
      </c>
      <c r="X17" s="33">
        <v>0</v>
      </c>
      <c r="Y17" s="33">
        <v>3.905024E-3</v>
      </c>
      <c r="Z17" s="33">
        <v>0</v>
      </c>
      <c r="AA17" s="34">
        <v>0</v>
      </c>
    </row>
    <row r="18" spans="1:27">
      <c r="A18" s="21" t="s">
        <v>181</v>
      </c>
      <c r="B18" s="22" t="s">
        <v>182</v>
      </c>
      <c r="C18" s="22" t="s">
        <v>134</v>
      </c>
      <c r="D18" s="23" t="s">
        <v>183</v>
      </c>
      <c r="E18" s="15">
        <f t="shared" si="0"/>
        <v>3.6166752999999996E-2</v>
      </c>
      <c r="F18" s="24">
        <v>0.69490262300000005</v>
      </c>
      <c r="G18" s="25">
        <v>5.5066747999999999E-2</v>
      </c>
      <c r="H18" s="25">
        <v>3.9169025000000003E-2</v>
      </c>
      <c r="I18" s="25">
        <v>3.5893310999999997E-2</v>
      </c>
      <c r="J18" s="25">
        <v>0</v>
      </c>
      <c r="K18" s="25">
        <v>6.9767775000000004E-2</v>
      </c>
      <c r="L18" s="25">
        <v>0</v>
      </c>
      <c r="M18" s="25">
        <v>3.4293912000000003E-2</v>
      </c>
      <c r="N18" s="25">
        <v>0</v>
      </c>
      <c r="O18" s="25">
        <v>0</v>
      </c>
      <c r="P18" s="25">
        <v>3.4739854000000001E-2</v>
      </c>
      <c r="Q18" s="25">
        <v>0</v>
      </c>
      <c r="R18" s="25">
        <v>0</v>
      </c>
      <c r="S18" s="25">
        <v>3.4399099999999998E-4</v>
      </c>
      <c r="T18" s="25">
        <v>0</v>
      </c>
      <c r="U18" s="25">
        <v>1.9117314E-2</v>
      </c>
      <c r="V18" s="25">
        <v>0</v>
      </c>
      <c r="W18" s="25">
        <v>1.6705448000000001E-2</v>
      </c>
      <c r="X18" s="25">
        <v>0</v>
      </c>
      <c r="Y18" s="25">
        <v>0</v>
      </c>
      <c r="Z18" s="25">
        <v>0</v>
      </c>
      <c r="AA18" s="26">
        <v>0</v>
      </c>
    </row>
    <row r="19" spans="1:27">
      <c r="A19" s="27" t="s">
        <v>184</v>
      </c>
      <c r="B19" s="10" t="s">
        <v>185</v>
      </c>
      <c r="C19" s="10" t="s">
        <v>134</v>
      </c>
      <c r="D19" s="13" t="s">
        <v>183</v>
      </c>
      <c r="E19" s="16">
        <f t="shared" si="0"/>
        <v>2.1014994000000002E-2</v>
      </c>
      <c r="F19" s="14">
        <v>0.67496596799999997</v>
      </c>
      <c r="G19" s="11">
        <v>0</v>
      </c>
      <c r="H19" s="11">
        <v>0</v>
      </c>
      <c r="I19" s="11">
        <v>5.1075019999999999E-3</v>
      </c>
      <c r="J19" s="11">
        <v>0</v>
      </c>
      <c r="K19" s="11">
        <v>0.18410100900000001</v>
      </c>
      <c r="L19" s="11">
        <v>0</v>
      </c>
      <c r="M19" s="11">
        <v>0</v>
      </c>
      <c r="N19" s="11">
        <v>0</v>
      </c>
      <c r="O19" s="11">
        <v>0</v>
      </c>
      <c r="P19" s="11">
        <v>0.114810527</v>
      </c>
      <c r="Q19" s="11">
        <v>0</v>
      </c>
      <c r="R19" s="11">
        <v>0</v>
      </c>
      <c r="S19" s="11">
        <v>2.02702E-3</v>
      </c>
      <c r="T19" s="11">
        <v>0</v>
      </c>
      <c r="U19" s="11">
        <v>9.5496250000000008E-3</v>
      </c>
      <c r="V19" s="11">
        <v>0</v>
      </c>
      <c r="W19" s="11">
        <v>9.4383490000000004E-3</v>
      </c>
      <c r="X19" s="11">
        <v>0</v>
      </c>
      <c r="Y19" s="11">
        <v>0</v>
      </c>
      <c r="Z19" s="11">
        <v>0</v>
      </c>
      <c r="AA19" s="28">
        <v>0</v>
      </c>
    </row>
    <row r="20" spans="1:27">
      <c r="A20" s="27" t="s">
        <v>186</v>
      </c>
      <c r="B20" s="10" t="s">
        <v>187</v>
      </c>
      <c r="C20" s="10" t="s">
        <v>134</v>
      </c>
      <c r="D20" s="13" t="s">
        <v>183</v>
      </c>
      <c r="E20" s="16">
        <f t="shared" si="0"/>
        <v>1.8343909999999998E-2</v>
      </c>
      <c r="F20" s="14">
        <v>0.32902442700000001</v>
      </c>
      <c r="G20" s="11">
        <v>0.46994013699999998</v>
      </c>
      <c r="H20" s="11">
        <v>0.161114746</v>
      </c>
      <c r="I20" s="11">
        <v>0</v>
      </c>
      <c r="J20" s="11">
        <v>0</v>
      </c>
      <c r="K20" s="11">
        <v>0</v>
      </c>
      <c r="L20" s="11">
        <v>4.6385899999999997E-3</v>
      </c>
      <c r="M20" s="11">
        <v>3.594224E-3</v>
      </c>
      <c r="N20" s="11">
        <v>0</v>
      </c>
      <c r="O20" s="11">
        <v>0</v>
      </c>
      <c r="P20" s="11">
        <v>1.1954332999999999E-2</v>
      </c>
      <c r="Q20" s="11">
        <v>0</v>
      </c>
      <c r="R20" s="11">
        <v>0</v>
      </c>
      <c r="S20" s="11">
        <v>1.76056E-3</v>
      </c>
      <c r="T20" s="11">
        <v>0</v>
      </c>
      <c r="U20" s="11">
        <v>4.7805460000000001E-3</v>
      </c>
      <c r="V20" s="11">
        <v>0</v>
      </c>
      <c r="W20" s="11">
        <v>1.1802804E-2</v>
      </c>
      <c r="X20" s="11">
        <v>0</v>
      </c>
      <c r="Y20" s="11">
        <v>0</v>
      </c>
      <c r="Z20" s="11">
        <v>1.3896340000000001E-3</v>
      </c>
      <c r="AA20" s="28">
        <v>0</v>
      </c>
    </row>
    <row r="21" spans="1:27">
      <c r="A21" s="27" t="s">
        <v>188</v>
      </c>
      <c r="B21" s="10" t="s">
        <v>189</v>
      </c>
      <c r="C21" s="10" t="s">
        <v>134</v>
      </c>
      <c r="D21" s="13" t="s">
        <v>183</v>
      </c>
      <c r="E21" s="16">
        <f t="shared" si="0"/>
        <v>3.4907478999999998E-2</v>
      </c>
      <c r="F21" s="14">
        <v>0.13376354700000001</v>
      </c>
      <c r="G21" s="11">
        <v>0.60516989200000004</v>
      </c>
      <c r="H21" s="11">
        <v>0</v>
      </c>
      <c r="I21" s="11">
        <v>1.8176988000000002E-2</v>
      </c>
      <c r="J21" s="11">
        <v>0</v>
      </c>
      <c r="K21" s="11">
        <v>0.10692803100000001</v>
      </c>
      <c r="L21" s="11">
        <v>3.4289957000000003E-2</v>
      </c>
      <c r="M21" s="11">
        <v>2.2171504000000002E-2</v>
      </c>
      <c r="N21" s="11">
        <v>0</v>
      </c>
      <c r="O21" s="11">
        <v>0</v>
      </c>
      <c r="P21" s="11">
        <v>3.977928E-2</v>
      </c>
      <c r="Q21" s="11">
        <v>0</v>
      </c>
      <c r="R21" s="11">
        <v>1.9372737000000001E-2</v>
      </c>
      <c r="S21" s="11">
        <v>8.2832909999999999E-3</v>
      </c>
      <c r="T21" s="11">
        <v>0</v>
      </c>
      <c r="U21" s="11">
        <v>0</v>
      </c>
      <c r="V21" s="11">
        <v>0</v>
      </c>
      <c r="W21" s="11">
        <v>7.2514509999999999E-3</v>
      </c>
      <c r="X21" s="11">
        <v>0</v>
      </c>
      <c r="Y21" s="11">
        <v>0</v>
      </c>
      <c r="Z21" s="11">
        <v>4.8133220000000001E-3</v>
      </c>
      <c r="AA21" s="28">
        <v>0</v>
      </c>
    </row>
    <row r="22" spans="1:27">
      <c r="A22" s="27" t="s">
        <v>190</v>
      </c>
      <c r="B22" s="10" t="s">
        <v>191</v>
      </c>
      <c r="C22" s="10" t="s">
        <v>134</v>
      </c>
      <c r="D22" s="13" t="s">
        <v>183</v>
      </c>
      <c r="E22" s="16">
        <f t="shared" si="0"/>
        <v>1.9926705999999999E-2</v>
      </c>
      <c r="F22" s="14">
        <v>0.24855324400000001</v>
      </c>
      <c r="G22" s="11">
        <v>0.52000691399999999</v>
      </c>
      <c r="H22" s="11">
        <v>0</v>
      </c>
      <c r="I22" s="11">
        <v>1.1736813E-2</v>
      </c>
      <c r="J22" s="11">
        <v>0</v>
      </c>
      <c r="K22" s="11">
        <v>8.6716989999999994E-2</v>
      </c>
      <c r="L22" s="11">
        <v>0</v>
      </c>
      <c r="M22" s="11">
        <v>3.2140786999999997E-2</v>
      </c>
      <c r="N22" s="11">
        <v>0</v>
      </c>
      <c r="O22" s="11">
        <v>0</v>
      </c>
      <c r="P22" s="11">
        <v>7.6328590000000002E-2</v>
      </c>
      <c r="Q22" s="11">
        <v>0</v>
      </c>
      <c r="R22" s="11">
        <v>0</v>
      </c>
      <c r="S22" s="11">
        <v>0</v>
      </c>
      <c r="T22" s="11">
        <v>0</v>
      </c>
      <c r="U22" s="11">
        <v>1.1785255E-2</v>
      </c>
      <c r="V22" s="11">
        <v>0</v>
      </c>
      <c r="W22" s="11">
        <v>8.1414509999999992E-3</v>
      </c>
      <c r="X22" s="11">
        <v>0</v>
      </c>
      <c r="Y22" s="11">
        <v>4.5899570000000004E-3</v>
      </c>
      <c r="Z22" s="11">
        <v>0</v>
      </c>
      <c r="AA22" s="28">
        <v>0</v>
      </c>
    </row>
    <row r="23" spans="1:27" ht="16" thickBot="1">
      <c r="A23" s="29" t="s">
        <v>192</v>
      </c>
      <c r="B23" s="30" t="s">
        <v>193</v>
      </c>
      <c r="C23" s="30" t="s">
        <v>134</v>
      </c>
      <c r="D23" s="31" t="s">
        <v>183</v>
      </c>
      <c r="E23" s="17">
        <f t="shared" si="0"/>
        <v>7.4867648000000009E-2</v>
      </c>
      <c r="F23" s="32">
        <v>0.46151302300000002</v>
      </c>
      <c r="G23" s="33">
        <v>0</v>
      </c>
      <c r="H23" s="33">
        <v>0</v>
      </c>
      <c r="I23" s="33">
        <v>0</v>
      </c>
      <c r="J23" s="33">
        <v>0</v>
      </c>
      <c r="K23" s="33">
        <v>0.263643768</v>
      </c>
      <c r="L23" s="33">
        <v>0</v>
      </c>
      <c r="M23" s="33">
        <v>0</v>
      </c>
      <c r="N23" s="33">
        <v>0</v>
      </c>
      <c r="O23" s="33">
        <v>0</v>
      </c>
      <c r="P23" s="33">
        <v>0.180016856</v>
      </c>
      <c r="Q23" s="33">
        <v>0</v>
      </c>
      <c r="R23" s="33">
        <v>6.1183973000000003E-2</v>
      </c>
      <c r="S23" s="33">
        <v>0</v>
      </c>
      <c r="T23" s="33">
        <v>0</v>
      </c>
      <c r="U23" s="33">
        <v>0</v>
      </c>
      <c r="V23" s="33">
        <v>0</v>
      </c>
      <c r="W23" s="33">
        <v>1.3683674999999999E-2</v>
      </c>
      <c r="X23" s="33">
        <v>0</v>
      </c>
      <c r="Y23" s="33">
        <v>6.4291849999999996E-3</v>
      </c>
      <c r="Z23" s="33">
        <v>1.3529519E-2</v>
      </c>
      <c r="AA23" s="34">
        <v>0</v>
      </c>
    </row>
    <row r="24" spans="1:27">
      <c r="A24" s="21" t="s">
        <v>194</v>
      </c>
      <c r="B24" s="22" t="s">
        <v>182</v>
      </c>
      <c r="C24" s="22" t="s">
        <v>136</v>
      </c>
      <c r="D24" s="23" t="s">
        <v>183</v>
      </c>
      <c r="E24" s="15">
        <f t="shared" si="0"/>
        <v>4.4041599000000001E-2</v>
      </c>
      <c r="F24" s="24">
        <v>0.55208700899999996</v>
      </c>
      <c r="G24" s="25">
        <v>0.189578146</v>
      </c>
      <c r="H24" s="25">
        <v>0</v>
      </c>
      <c r="I24" s="25">
        <v>2.0482064000000001E-2</v>
      </c>
      <c r="J24" s="25">
        <v>3.1228000000000001E-4</v>
      </c>
      <c r="K24" s="25">
        <v>8.0565978999999996E-2</v>
      </c>
      <c r="L24" s="25">
        <v>3.8016439999999999E-3</v>
      </c>
      <c r="M24" s="25">
        <v>7.0840499999999997E-3</v>
      </c>
      <c r="N24" s="25">
        <v>0</v>
      </c>
      <c r="O24" s="25">
        <v>0</v>
      </c>
      <c r="P24" s="25">
        <v>9.4088380999999999E-2</v>
      </c>
      <c r="Q24" s="25">
        <v>0</v>
      </c>
      <c r="R24" s="25">
        <v>0</v>
      </c>
      <c r="S24" s="25">
        <v>1.805276E-3</v>
      </c>
      <c r="T24" s="25">
        <v>0</v>
      </c>
      <c r="U24" s="25">
        <v>2.3844311E-2</v>
      </c>
      <c r="V24" s="25">
        <v>0</v>
      </c>
      <c r="W24" s="25">
        <v>1.8392011999999999E-2</v>
      </c>
      <c r="X24" s="25">
        <v>0</v>
      </c>
      <c r="Y24" s="25">
        <v>2.9656029999999998E-3</v>
      </c>
      <c r="Z24" s="25">
        <v>4.9932450000000003E-3</v>
      </c>
      <c r="AA24" s="26">
        <v>0</v>
      </c>
    </row>
    <row r="25" spans="1:27">
      <c r="A25" s="27" t="s">
        <v>195</v>
      </c>
      <c r="B25" s="10" t="s">
        <v>185</v>
      </c>
      <c r="C25" s="10" t="s">
        <v>136</v>
      </c>
      <c r="D25" s="13" t="s">
        <v>183</v>
      </c>
      <c r="E25" s="16">
        <f t="shared" si="0"/>
        <v>2.7806365999999999E-2</v>
      </c>
      <c r="F25" s="14">
        <v>0.68170693400000004</v>
      </c>
      <c r="G25" s="11">
        <v>0</v>
      </c>
      <c r="H25" s="11">
        <v>0</v>
      </c>
      <c r="I25" s="11">
        <v>9.9669379999999998E-3</v>
      </c>
      <c r="J25" s="11">
        <v>0</v>
      </c>
      <c r="K25" s="11">
        <v>0.15367747700000001</v>
      </c>
      <c r="L25" s="11">
        <v>0</v>
      </c>
      <c r="M25" s="11">
        <v>0</v>
      </c>
      <c r="N25" s="11">
        <v>0</v>
      </c>
      <c r="O25" s="11">
        <v>0</v>
      </c>
      <c r="P25" s="11">
        <v>0.12466418</v>
      </c>
      <c r="Q25" s="11">
        <v>0</v>
      </c>
      <c r="R25" s="11">
        <v>0</v>
      </c>
      <c r="S25" s="11">
        <v>0</v>
      </c>
      <c r="T25" s="11">
        <v>0</v>
      </c>
      <c r="U25" s="11">
        <v>0</v>
      </c>
      <c r="V25" s="11">
        <v>0</v>
      </c>
      <c r="W25" s="11">
        <v>2.7806365999999999E-2</v>
      </c>
      <c r="X25" s="11">
        <v>0</v>
      </c>
      <c r="Y25" s="11">
        <v>2.1781040000000002E-3</v>
      </c>
      <c r="Z25" s="11">
        <v>0</v>
      </c>
      <c r="AA25" s="28">
        <v>0</v>
      </c>
    </row>
    <row r="26" spans="1:27">
      <c r="A26" s="27" t="s">
        <v>196</v>
      </c>
      <c r="B26" s="10" t="s">
        <v>187</v>
      </c>
      <c r="C26" s="10" t="s">
        <v>136</v>
      </c>
      <c r="D26" s="13" t="s">
        <v>183</v>
      </c>
      <c r="E26" s="16">
        <f t="shared" si="0"/>
        <v>7.5425520999999995E-2</v>
      </c>
      <c r="F26" s="14">
        <v>0.32657772000000002</v>
      </c>
      <c r="G26" s="11">
        <v>0.45923463199999998</v>
      </c>
      <c r="H26" s="11">
        <v>5.5739508E-2</v>
      </c>
      <c r="I26" s="11">
        <v>4.2180580000000002E-2</v>
      </c>
      <c r="J26" s="11">
        <v>0</v>
      </c>
      <c r="K26" s="11">
        <v>0</v>
      </c>
      <c r="L26" s="11">
        <v>5.1220399999999996E-3</v>
      </c>
      <c r="M26" s="11">
        <v>2.5670055000000001E-2</v>
      </c>
      <c r="N26" s="11">
        <v>0</v>
      </c>
      <c r="O26" s="11">
        <v>0</v>
      </c>
      <c r="P26" s="11">
        <v>0</v>
      </c>
      <c r="Q26" s="11">
        <v>0</v>
      </c>
      <c r="R26" s="11">
        <v>5.3176730000000002E-3</v>
      </c>
      <c r="S26" s="11">
        <v>0</v>
      </c>
      <c r="T26" s="11">
        <v>0</v>
      </c>
      <c r="U26" s="11">
        <v>0</v>
      </c>
      <c r="V26" s="11">
        <v>0</v>
      </c>
      <c r="W26" s="11">
        <v>7.0107848E-2</v>
      </c>
      <c r="X26" s="11">
        <v>0</v>
      </c>
      <c r="Y26" s="11">
        <v>5.1171890000000003E-3</v>
      </c>
      <c r="Z26" s="11">
        <v>4.9327540000000001E-3</v>
      </c>
      <c r="AA26" s="28">
        <v>0</v>
      </c>
    </row>
    <row r="27" spans="1:27">
      <c r="A27" s="27" t="s">
        <v>197</v>
      </c>
      <c r="B27" s="10" t="s">
        <v>189</v>
      </c>
      <c r="C27" s="10" t="s">
        <v>136</v>
      </c>
      <c r="D27" s="13" t="s">
        <v>183</v>
      </c>
      <c r="E27" s="16">
        <f t="shared" si="0"/>
        <v>3.8431299000000002E-2</v>
      </c>
      <c r="F27" s="14">
        <v>0.17487108500000001</v>
      </c>
      <c r="G27" s="11">
        <v>0.66717158200000004</v>
      </c>
      <c r="H27" s="11">
        <v>0</v>
      </c>
      <c r="I27" s="11">
        <v>0</v>
      </c>
      <c r="J27" s="11">
        <v>0</v>
      </c>
      <c r="K27" s="11">
        <v>0</v>
      </c>
      <c r="L27" s="11">
        <v>3.8922353E-2</v>
      </c>
      <c r="M27" s="11">
        <v>1.8104835999999999E-2</v>
      </c>
      <c r="N27" s="11">
        <v>7.4069690000000002E-3</v>
      </c>
      <c r="O27" s="11">
        <v>0</v>
      </c>
      <c r="P27" s="11">
        <v>4.8446458999999997E-2</v>
      </c>
      <c r="Q27" s="11">
        <v>0</v>
      </c>
      <c r="R27" s="11">
        <v>1.9481780000000001E-2</v>
      </c>
      <c r="S27" s="11">
        <v>9.8845210000000003E-3</v>
      </c>
      <c r="T27" s="11">
        <v>0</v>
      </c>
      <c r="U27" s="11">
        <v>0</v>
      </c>
      <c r="V27" s="11">
        <v>0</v>
      </c>
      <c r="W27" s="11">
        <v>9.0649979999999995E-3</v>
      </c>
      <c r="X27" s="11">
        <v>0</v>
      </c>
      <c r="Y27" s="11">
        <v>0</v>
      </c>
      <c r="Z27" s="11">
        <v>6.6454169999999998E-3</v>
      </c>
      <c r="AA27" s="28">
        <v>0</v>
      </c>
    </row>
    <row r="28" spans="1:27">
      <c r="A28" s="27" t="s">
        <v>198</v>
      </c>
      <c r="B28" s="10" t="s">
        <v>191</v>
      </c>
      <c r="C28" s="10" t="s">
        <v>136</v>
      </c>
      <c r="D28" s="13" t="s">
        <v>183</v>
      </c>
      <c r="E28" s="16">
        <f t="shared" si="0"/>
        <v>3.7285530000000003E-3</v>
      </c>
      <c r="F28" s="14">
        <v>0.22492483199999999</v>
      </c>
      <c r="G28" s="11">
        <v>0.62830057500000003</v>
      </c>
      <c r="H28" s="11">
        <v>0</v>
      </c>
      <c r="I28" s="11">
        <v>1.0380726999999999E-2</v>
      </c>
      <c r="J28" s="11">
        <v>0</v>
      </c>
      <c r="K28" s="11">
        <v>6.2458143000000001E-2</v>
      </c>
      <c r="L28" s="11">
        <v>0</v>
      </c>
      <c r="M28" s="11">
        <v>2.7831088E-2</v>
      </c>
      <c r="N28" s="11">
        <v>5.1800809999999996E-3</v>
      </c>
      <c r="O28" s="11">
        <v>0</v>
      </c>
      <c r="P28" s="11">
        <v>3.0235854E-2</v>
      </c>
      <c r="Q28" s="11">
        <v>0</v>
      </c>
      <c r="R28" s="11">
        <v>0</v>
      </c>
      <c r="S28" s="11">
        <v>5.2207200000000005E-4</v>
      </c>
      <c r="T28" s="11">
        <v>0</v>
      </c>
      <c r="U28" s="11">
        <v>3.2064810000000002E-3</v>
      </c>
      <c r="V28" s="11">
        <v>0</v>
      </c>
      <c r="W28" s="11">
        <v>0</v>
      </c>
      <c r="X28" s="11">
        <v>0</v>
      </c>
      <c r="Y28" s="11">
        <v>6.9601469999999999E-3</v>
      </c>
      <c r="Z28" s="11">
        <v>0</v>
      </c>
      <c r="AA28" s="28">
        <v>0</v>
      </c>
    </row>
    <row r="29" spans="1:27" ht="16" thickBot="1">
      <c r="A29" s="29" t="s">
        <v>199</v>
      </c>
      <c r="B29" s="30" t="s">
        <v>193</v>
      </c>
      <c r="C29" s="30" t="s">
        <v>136</v>
      </c>
      <c r="D29" s="31" t="s">
        <v>183</v>
      </c>
      <c r="E29" s="17">
        <f t="shared" si="0"/>
        <v>5.1299727000000003E-2</v>
      </c>
      <c r="F29" s="32">
        <v>0.40611073800000003</v>
      </c>
      <c r="G29" s="33">
        <v>0</v>
      </c>
      <c r="H29" s="33">
        <v>0</v>
      </c>
      <c r="I29" s="33">
        <v>1.2810467000000001E-2</v>
      </c>
      <c r="J29" s="33">
        <v>3.3672642000000003E-2</v>
      </c>
      <c r="K29" s="33">
        <v>0.29366592699999999</v>
      </c>
      <c r="L29" s="33">
        <v>0</v>
      </c>
      <c r="M29" s="33">
        <v>0</v>
      </c>
      <c r="N29" s="33">
        <v>0</v>
      </c>
      <c r="O29" s="33">
        <v>0</v>
      </c>
      <c r="P29" s="33">
        <v>0.19571198300000001</v>
      </c>
      <c r="Q29" s="33">
        <v>0</v>
      </c>
      <c r="R29" s="33">
        <v>2.4571295999999999E-2</v>
      </c>
      <c r="S29" s="33">
        <v>0</v>
      </c>
      <c r="T29" s="33">
        <v>0</v>
      </c>
      <c r="U29" s="33">
        <v>0</v>
      </c>
      <c r="V29" s="33">
        <v>0</v>
      </c>
      <c r="W29" s="33">
        <v>2.6728431E-2</v>
      </c>
      <c r="X29" s="33">
        <v>0</v>
      </c>
      <c r="Y29" s="33">
        <v>0</v>
      </c>
      <c r="Z29" s="33">
        <v>6.728515E-3</v>
      </c>
      <c r="AA29" s="34">
        <v>0</v>
      </c>
    </row>
    <row r="30" spans="1:27">
      <c r="A30" s="21" t="s">
        <v>200</v>
      </c>
      <c r="B30" s="22" t="s">
        <v>201</v>
      </c>
      <c r="C30" s="22" t="s">
        <v>134</v>
      </c>
      <c r="D30" s="23" t="s">
        <v>202</v>
      </c>
      <c r="E30" s="15">
        <f t="shared" si="0"/>
        <v>3.2297776E-2</v>
      </c>
      <c r="F30" s="24">
        <v>0.80201813</v>
      </c>
      <c r="G30" s="25">
        <v>0</v>
      </c>
      <c r="H30" s="25">
        <v>0</v>
      </c>
      <c r="I30" s="25">
        <v>0</v>
      </c>
      <c r="J30" s="25">
        <v>0</v>
      </c>
      <c r="K30" s="25">
        <v>6.1637800999999999E-2</v>
      </c>
      <c r="L30" s="25">
        <v>2.5919269000000002E-2</v>
      </c>
      <c r="M30" s="25">
        <v>3.0223350000000001E-3</v>
      </c>
      <c r="N30" s="25">
        <v>0</v>
      </c>
      <c r="O30" s="25">
        <v>0</v>
      </c>
      <c r="P30" s="25">
        <v>7.5104688000000003E-2</v>
      </c>
      <c r="Q30" s="25">
        <v>0</v>
      </c>
      <c r="R30" s="25">
        <v>1.4584415E-2</v>
      </c>
      <c r="S30" s="25">
        <v>8.9871440000000007E-3</v>
      </c>
      <c r="T30" s="25">
        <v>0</v>
      </c>
      <c r="U30" s="25">
        <v>0</v>
      </c>
      <c r="V30" s="25">
        <v>0</v>
      </c>
      <c r="W30" s="25">
        <v>8.7262169999999997E-3</v>
      </c>
      <c r="X30" s="25">
        <v>0</v>
      </c>
      <c r="Y30" s="25">
        <v>0</v>
      </c>
      <c r="Z30" s="25">
        <v>0</v>
      </c>
      <c r="AA30" s="26">
        <v>0</v>
      </c>
    </row>
    <row r="31" spans="1:27">
      <c r="A31" s="27" t="s">
        <v>203</v>
      </c>
      <c r="B31" s="10" t="s">
        <v>204</v>
      </c>
      <c r="C31" s="10" t="s">
        <v>134</v>
      </c>
      <c r="D31" s="13" t="s">
        <v>202</v>
      </c>
      <c r="E31" s="16">
        <f t="shared" si="0"/>
        <v>6.0055879999999999E-2</v>
      </c>
      <c r="F31" s="14">
        <v>0.22343265700000001</v>
      </c>
      <c r="G31" s="11">
        <v>0.34717094100000001</v>
      </c>
      <c r="H31" s="11">
        <v>0</v>
      </c>
      <c r="I31" s="11">
        <v>1.0276805999999999E-2</v>
      </c>
      <c r="J31" s="11">
        <v>0</v>
      </c>
      <c r="K31" s="11">
        <v>0.24252942299999999</v>
      </c>
      <c r="L31" s="11">
        <v>0</v>
      </c>
      <c r="M31" s="11">
        <v>2.0574019999999998E-3</v>
      </c>
      <c r="N31" s="11">
        <v>0</v>
      </c>
      <c r="O31" s="11">
        <v>0</v>
      </c>
      <c r="P31" s="11">
        <v>0.111050491</v>
      </c>
      <c r="Q31" s="11">
        <v>0</v>
      </c>
      <c r="R31" s="11">
        <v>4.8268261E-2</v>
      </c>
      <c r="S31" s="11">
        <v>4.0824779999999996E-3</v>
      </c>
      <c r="T31" s="11">
        <v>0</v>
      </c>
      <c r="U31" s="11">
        <v>0</v>
      </c>
      <c r="V31" s="11">
        <v>0</v>
      </c>
      <c r="W31" s="11">
        <v>7.7051410000000004E-3</v>
      </c>
      <c r="X31" s="11">
        <v>0</v>
      </c>
      <c r="Y31" s="11">
        <v>3.4264E-3</v>
      </c>
      <c r="Z31" s="11">
        <v>0</v>
      </c>
      <c r="AA31" s="28">
        <v>0</v>
      </c>
    </row>
    <row r="32" spans="1:27">
      <c r="A32" s="27" t="s">
        <v>205</v>
      </c>
      <c r="B32" s="10" t="s">
        <v>206</v>
      </c>
      <c r="C32" s="10" t="s">
        <v>134</v>
      </c>
      <c r="D32" s="13" t="s">
        <v>202</v>
      </c>
      <c r="E32" s="16">
        <f t="shared" si="0"/>
        <v>1.9435233E-2</v>
      </c>
      <c r="F32" s="14">
        <v>0.518565575</v>
      </c>
      <c r="G32" s="11">
        <v>0.201765895</v>
      </c>
      <c r="H32" s="11">
        <v>0</v>
      </c>
      <c r="I32" s="11">
        <v>5.5471006000000003E-2</v>
      </c>
      <c r="J32" s="11">
        <v>0</v>
      </c>
      <c r="K32" s="11">
        <v>5.0283308999999998E-2</v>
      </c>
      <c r="L32" s="11">
        <v>2.4055544000000002E-2</v>
      </c>
      <c r="M32" s="11">
        <v>1.9185035E-2</v>
      </c>
      <c r="N32" s="11">
        <v>0</v>
      </c>
      <c r="O32" s="11">
        <v>0</v>
      </c>
      <c r="P32" s="11">
        <v>9.6547676999999998E-2</v>
      </c>
      <c r="Q32" s="11">
        <v>0</v>
      </c>
      <c r="R32" s="11">
        <v>0</v>
      </c>
      <c r="S32" s="11">
        <v>1.8414891999999999E-2</v>
      </c>
      <c r="T32" s="11">
        <v>0</v>
      </c>
      <c r="U32" s="11">
        <v>1.0203409999999999E-3</v>
      </c>
      <c r="V32" s="11">
        <v>0</v>
      </c>
      <c r="W32" s="11">
        <v>0</v>
      </c>
      <c r="X32" s="11">
        <v>0</v>
      </c>
      <c r="Y32" s="11">
        <v>0</v>
      </c>
      <c r="Z32" s="11">
        <v>1.4690725E-2</v>
      </c>
      <c r="AA32" s="28">
        <v>0</v>
      </c>
    </row>
    <row r="33" spans="1:27">
      <c r="A33" s="27" t="s">
        <v>207</v>
      </c>
      <c r="B33" s="10" t="s">
        <v>208</v>
      </c>
      <c r="C33" s="10" t="s">
        <v>134</v>
      </c>
      <c r="D33" s="13" t="s">
        <v>202</v>
      </c>
      <c r="E33" s="16">
        <f t="shared" si="0"/>
        <v>3.2122082999999996E-2</v>
      </c>
      <c r="F33" s="14">
        <v>0.46892495699999998</v>
      </c>
      <c r="G33" s="11">
        <v>0.15382493999999999</v>
      </c>
      <c r="H33" s="11">
        <v>0.17692148699999999</v>
      </c>
      <c r="I33" s="11">
        <v>0</v>
      </c>
      <c r="J33" s="11">
        <v>0</v>
      </c>
      <c r="K33" s="11">
        <v>4.8545043000000003E-2</v>
      </c>
      <c r="L33" s="11">
        <v>2.6678571000000002E-2</v>
      </c>
      <c r="M33" s="11">
        <v>3.5750389E-2</v>
      </c>
      <c r="N33" s="11">
        <v>0</v>
      </c>
      <c r="O33" s="11">
        <v>0</v>
      </c>
      <c r="P33" s="11">
        <v>5.1880145000000003E-2</v>
      </c>
      <c r="Q33" s="11">
        <v>0</v>
      </c>
      <c r="R33" s="11">
        <v>0</v>
      </c>
      <c r="S33" s="11">
        <v>0</v>
      </c>
      <c r="T33" s="11">
        <v>0</v>
      </c>
      <c r="U33" s="11">
        <v>1.9221776999999999E-2</v>
      </c>
      <c r="V33" s="11">
        <v>0</v>
      </c>
      <c r="W33" s="11">
        <v>1.2900306E-2</v>
      </c>
      <c r="X33" s="11">
        <v>0</v>
      </c>
      <c r="Y33" s="11">
        <v>5.3523850000000003E-3</v>
      </c>
      <c r="Z33" s="11">
        <v>0</v>
      </c>
      <c r="AA33" s="28">
        <v>0</v>
      </c>
    </row>
    <row r="34" spans="1:27">
      <c r="A34" s="27" t="s">
        <v>209</v>
      </c>
      <c r="B34" s="10" t="s">
        <v>210</v>
      </c>
      <c r="C34" s="10" t="s">
        <v>134</v>
      </c>
      <c r="D34" s="13" t="s">
        <v>202</v>
      </c>
      <c r="E34" s="16">
        <f t="shared" si="0"/>
        <v>2.0691111999999998E-2</v>
      </c>
      <c r="F34" s="14">
        <v>0.78313866099999996</v>
      </c>
      <c r="G34" s="11">
        <v>0</v>
      </c>
      <c r="H34" s="11">
        <v>0</v>
      </c>
      <c r="I34" s="11">
        <v>0</v>
      </c>
      <c r="J34" s="11">
        <v>0</v>
      </c>
      <c r="K34" s="11">
        <v>8.7028791999999994E-2</v>
      </c>
      <c r="L34" s="11">
        <v>2.4062519999999998E-3</v>
      </c>
      <c r="M34" s="11">
        <v>2.422755E-2</v>
      </c>
      <c r="N34" s="11">
        <v>0</v>
      </c>
      <c r="O34" s="11">
        <v>0</v>
      </c>
      <c r="P34" s="11">
        <v>8.0613616999999999E-2</v>
      </c>
      <c r="Q34" s="11">
        <v>0</v>
      </c>
      <c r="R34" s="11">
        <v>0</v>
      </c>
      <c r="S34" s="11">
        <v>0</v>
      </c>
      <c r="T34" s="11">
        <v>0</v>
      </c>
      <c r="U34" s="11">
        <v>1.2310428999999999E-2</v>
      </c>
      <c r="V34" s="11">
        <v>0</v>
      </c>
      <c r="W34" s="11">
        <v>8.3806829999999999E-3</v>
      </c>
      <c r="X34" s="11">
        <v>0</v>
      </c>
      <c r="Y34" s="11">
        <v>1.8940160000000001E-3</v>
      </c>
      <c r="Z34" s="11">
        <v>0</v>
      </c>
      <c r="AA34" s="28">
        <v>0</v>
      </c>
    </row>
    <row r="35" spans="1:27" ht="16" thickBot="1">
      <c r="A35" s="29" t="s">
        <v>211</v>
      </c>
      <c r="B35" s="30" t="s">
        <v>212</v>
      </c>
      <c r="C35" s="30" t="s">
        <v>134</v>
      </c>
      <c r="D35" s="31" t="s">
        <v>202</v>
      </c>
      <c r="E35" s="17">
        <f t="shared" si="0"/>
        <v>2.0483826E-2</v>
      </c>
      <c r="F35" s="32">
        <v>0.40268927900000001</v>
      </c>
      <c r="G35" s="33">
        <v>0.40250506800000002</v>
      </c>
      <c r="H35" s="33">
        <v>3.3773611000000002E-2</v>
      </c>
      <c r="I35" s="33">
        <v>0</v>
      </c>
      <c r="J35" s="33">
        <v>0</v>
      </c>
      <c r="K35" s="33">
        <v>1.9263437000000001E-2</v>
      </c>
      <c r="L35" s="33">
        <v>2.0173515E-2</v>
      </c>
      <c r="M35" s="33">
        <v>5.7990712E-2</v>
      </c>
      <c r="N35" s="33">
        <v>0</v>
      </c>
      <c r="O35" s="33">
        <v>0</v>
      </c>
      <c r="P35" s="33">
        <v>4.3120551999999999E-2</v>
      </c>
      <c r="Q35" s="33">
        <v>0</v>
      </c>
      <c r="R35" s="33">
        <v>0</v>
      </c>
      <c r="S35" s="33">
        <v>3.0996449999999998E-3</v>
      </c>
      <c r="T35" s="33">
        <v>0</v>
      </c>
      <c r="U35" s="33">
        <v>2.7105940000000002E-3</v>
      </c>
      <c r="V35" s="33">
        <v>0</v>
      </c>
      <c r="W35" s="33">
        <v>1.4673587E-2</v>
      </c>
      <c r="X35" s="33">
        <v>0</v>
      </c>
      <c r="Y35" s="33">
        <v>0</v>
      </c>
      <c r="Z35" s="33">
        <v>0</v>
      </c>
      <c r="AA35" s="34">
        <v>0</v>
      </c>
    </row>
    <row r="36" spans="1:27">
      <c r="A36" s="21" t="s">
        <v>213</v>
      </c>
      <c r="B36" s="22" t="s">
        <v>201</v>
      </c>
      <c r="C36" s="22" t="s">
        <v>136</v>
      </c>
      <c r="D36" s="23" t="s">
        <v>202</v>
      </c>
      <c r="E36" s="15">
        <f t="shared" si="0"/>
        <v>2.0130426999999999E-2</v>
      </c>
      <c r="F36" s="24">
        <v>0.84355533199999999</v>
      </c>
      <c r="G36" s="25">
        <v>0</v>
      </c>
      <c r="H36" s="25">
        <v>0</v>
      </c>
      <c r="I36" s="25">
        <v>0</v>
      </c>
      <c r="J36" s="25">
        <v>0</v>
      </c>
      <c r="K36" s="25">
        <v>6.8796156999999997E-2</v>
      </c>
      <c r="L36" s="25">
        <v>4.7872740000000002E-3</v>
      </c>
      <c r="M36" s="25">
        <v>3.675776E-3</v>
      </c>
      <c r="N36" s="25">
        <v>0</v>
      </c>
      <c r="O36" s="25">
        <v>0</v>
      </c>
      <c r="P36" s="25">
        <v>5.9055033999999999E-2</v>
      </c>
      <c r="Q36" s="25">
        <v>0</v>
      </c>
      <c r="R36" s="25">
        <v>0</v>
      </c>
      <c r="S36" s="25">
        <v>1.1159898999999999E-2</v>
      </c>
      <c r="T36" s="25">
        <v>0</v>
      </c>
      <c r="U36" s="25">
        <v>0</v>
      </c>
      <c r="V36" s="25">
        <v>0</v>
      </c>
      <c r="W36" s="25">
        <v>8.9705280000000002E-3</v>
      </c>
      <c r="X36" s="25">
        <v>0</v>
      </c>
      <c r="Y36" s="25">
        <v>0</v>
      </c>
      <c r="Z36" s="25">
        <v>0</v>
      </c>
      <c r="AA36" s="26">
        <v>0</v>
      </c>
    </row>
    <row r="37" spans="1:27">
      <c r="A37" s="27" t="s">
        <v>214</v>
      </c>
      <c r="B37" s="10" t="s">
        <v>204</v>
      </c>
      <c r="C37" s="10" t="s">
        <v>136</v>
      </c>
      <c r="D37" s="13" t="s">
        <v>202</v>
      </c>
      <c r="E37" s="16">
        <f t="shared" si="0"/>
        <v>3.9025358000000003E-2</v>
      </c>
      <c r="F37" s="14">
        <v>0.23443007900000001</v>
      </c>
      <c r="G37" s="11">
        <v>0.39948631400000001</v>
      </c>
      <c r="H37" s="11">
        <v>0</v>
      </c>
      <c r="I37" s="11">
        <v>0</v>
      </c>
      <c r="J37" s="11">
        <v>0</v>
      </c>
      <c r="K37" s="11">
        <v>0.16905737600000001</v>
      </c>
      <c r="L37" s="11">
        <v>0</v>
      </c>
      <c r="M37" s="11">
        <v>1.4414873E-2</v>
      </c>
      <c r="N37" s="11">
        <v>0</v>
      </c>
      <c r="O37" s="11">
        <v>0</v>
      </c>
      <c r="P37" s="11">
        <v>0.14104676999999999</v>
      </c>
      <c r="Q37" s="11">
        <v>0</v>
      </c>
      <c r="R37" s="11">
        <v>3.7519534E-2</v>
      </c>
      <c r="S37" s="11">
        <v>0</v>
      </c>
      <c r="T37" s="11">
        <v>0</v>
      </c>
      <c r="U37" s="11">
        <v>0</v>
      </c>
      <c r="V37" s="11">
        <v>0</v>
      </c>
      <c r="W37" s="11">
        <v>1.505824E-3</v>
      </c>
      <c r="X37" s="11">
        <v>0</v>
      </c>
      <c r="Y37" s="11">
        <v>2.53923E-3</v>
      </c>
      <c r="Z37" s="11">
        <v>0</v>
      </c>
      <c r="AA37" s="28">
        <v>0</v>
      </c>
    </row>
    <row r="38" spans="1:27">
      <c r="A38" s="27" t="s">
        <v>215</v>
      </c>
      <c r="B38" s="10" t="s">
        <v>206</v>
      </c>
      <c r="C38" s="10" t="s">
        <v>136</v>
      </c>
      <c r="D38" s="13" t="s">
        <v>202</v>
      </c>
      <c r="E38" s="16">
        <f t="shared" si="0"/>
        <v>6.1209834000000005E-2</v>
      </c>
      <c r="F38" s="14">
        <v>0.61363565900000006</v>
      </c>
      <c r="G38" s="11">
        <v>2.1339723000000001E-2</v>
      </c>
      <c r="H38" s="11">
        <v>0</v>
      </c>
      <c r="I38" s="11">
        <v>7.3668886000000003E-2</v>
      </c>
      <c r="J38" s="11">
        <v>0</v>
      </c>
      <c r="K38" s="11">
        <v>7.8838789000000006E-2</v>
      </c>
      <c r="L38" s="11">
        <v>6.677105E-3</v>
      </c>
      <c r="M38" s="11">
        <v>3.2222222000000002E-2</v>
      </c>
      <c r="N38" s="11">
        <v>0</v>
      </c>
      <c r="O38" s="11">
        <v>0</v>
      </c>
      <c r="P38" s="11">
        <v>0.10175139800000001</v>
      </c>
      <c r="Q38" s="11">
        <v>0</v>
      </c>
      <c r="R38" s="11">
        <v>2.9697467000000002E-2</v>
      </c>
      <c r="S38" s="11">
        <v>1.4175953999999999E-2</v>
      </c>
      <c r="T38" s="11">
        <v>0</v>
      </c>
      <c r="U38" s="11">
        <v>1.7336412999999998E-2</v>
      </c>
      <c r="V38" s="11">
        <v>0</v>
      </c>
      <c r="W38" s="11">
        <v>0</v>
      </c>
      <c r="X38" s="11">
        <v>0</v>
      </c>
      <c r="Y38" s="11">
        <v>0</v>
      </c>
      <c r="Z38" s="11">
        <v>1.0656384E-2</v>
      </c>
      <c r="AA38" s="28">
        <v>0</v>
      </c>
    </row>
    <row r="39" spans="1:27">
      <c r="A39" s="27" t="s">
        <v>216</v>
      </c>
      <c r="B39" s="10" t="s">
        <v>208</v>
      </c>
      <c r="C39" s="10" t="s">
        <v>136</v>
      </c>
      <c r="D39" s="13" t="s">
        <v>202</v>
      </c>
      <c r="E39" s="16">
        <f t="shared" si="0"/>
        <v>9.4089499999999993E-3</v>
      </c>
      <c r="F39" s="14">
        <v>0.589659461</v>
      </c>
      <c r="G39" s="11">
        <v>9.6797558000000006E-2</v>
      </c>
      <c r="H39" s="11">
        <v>0.22438028900000001</v>
      </c>
      <c r="I39" s="11">
        <v>3.0761828000000001E-2</v>
      </c>
      <c r="J39" s="11">
        <v>5.6908549999999999E-3</v>
      </c>
      <c r="K39" s="11">
        <v>0</v>
      </c>
      <c r="L39" s="11">
        <v>5.0559649999999999E-3</v>
      </c>
      <c r="M39" s="11">
        <v>4.5968420000000003E-3</v>
      </c>
      <c r="N39" s="11">
        <v>0</v>
      </c>
      <c r="O39" s="11">
        <v>0</v>
      </c>
      <c r="P39" s="11">
        <v>3.3648250999999997E-2</v>
      </c>
      <c r="Q39" s="11">
        <v>0</v>
      </c>
      <c r="R39" s="11">
        <v>2.4292699999999999E-3</v>
      </c>
      <c r="S39" s="11">
        <v>5.3002969999999998E-3</v>
      </c>
      <c r="T39" s="11">
        <v>0</v>
      </c>
      <c r="U39" s="11">
        <v>0</v>
      </c>
      <c r="V39" s="11">
        <v>0</v>
      </c>
      <c r="W39" s="11">
        <v>1.679383E-3</v>
      </c>
      <c r="X39" s="11">
        <v>0</v>
      </c>
      <c r="Y39" s="11">
        <v>0</v>
      </c>
      <c r="Z39" s="11">
        <v>0</v>
      </c>
      <c r="AA39" s="28">
        <v>0</v>
      </c>
    </row>
    <row r="40" spans="1:27">
      <c r="A40" s="27" t="s">
        <v>217</v>
      </c>
      <c r="B40" s="10" t="s">
        <v>210</v>
      </c>
      <c r="C40" s="10" t="s">
        <v>136</v>
      </c>
      <c r="D40" s="13" t="s">
        <v>202</v>
      </c>
      <c r="E40" s="16">
        <f t="shared" si="0"/>
        <v>3.8113915999999998E-2</v>
      </c>
      <c r="F40" s="14">
        <v>0.73182587700000001</v>
      </c>
      <c r="G40" s="11">
        <v>0</v>
      </c>
      <c r="H40" s="11">
        <v>0</v>
      </c>
      <c r="I40" s="11">
        <v>0</v>
      </c>
      <c r="J40" s="11">
        <v>0</v>
      </c>
      <c r="K40" s="11">
        <v>0.11236112400000001</v>
      </c>
      <c r="L40" s="11">
        <v>3.3928880000000002E-3</v>
      </c>
      <c r="M40" s="11">
        <v>3.6708866E-2</v>
      </c>
      <c r="N40" s="11">
        <v>0</v>
      </c>
      <c r="O40" s="11">
        <v>0</v>
      </c>
      <c r="P40" s="11">
        <v>7.7597331000000005E-2</v>
      </c>
      <c r="Q40" s="11">
        <v>0</v>
      </c>
      <c r="R40" s="11">
        <v>2.6014431000000001E-2</v>
      </c>
      <c r="S40" s="11">
        <v>2.7599130000000001E-3</v>
      </c>
      <c r="T40" s="11">
        <v>0</v>
      </c>
      <c r="U40" s="11">
        <v>0</v>
      </c>
      <c r="V40" s="11">
        <v>0</v>
      </c>
      <c r="W40" s="11">
        <v>9.3395720000000008E-3</v>
      </c>
      <c r="X40" s="11">
        <v>0</v>
      </c>
      <c r="Y40" s="11">
        <v>0</v>
      </c>
      <c r="Z40" s="11">
        <v>0</v>
      </c>
      <c r="AA40" s="28">
        <v>0</v>
      </c>
    </row>
    <row r="41" spans="1:27" ht="16" thickBot="1">
      <c r="A41" s="29" t="s">
        <v>218</v>
      </c>
      <c r="B41" s="30" t="s">
        <v>212</v>
      </c>
      <c r="C41" s="30" t="s">
        <v>136</v>
      </c>
      <c r="D41" s="31" t="s">
        <v>202</v>
      </c>
      <c r="E41" s="17">
        <f t="shared" si="0"/>
        <v>2.8619283999999998E-2</v>
      </c>
      <c r="F41" s="32">
        <v>0.29427884500000001</v>
      </c>
      <c r="G41" s="33">
        <v>0.57130118799999996</v>
      </c>
      <c r="H41" s="33">
        <v>3.0749954999999999E-2</v>
      </c>
      <c r="I41" s="33">
        <v>0</v>
      </c>
      <c r="J41" s="33">
        <v>0</v>
      </c>
      <c r="K41" s="33">
        <v>0</v>
      </c>
      <c r="L41" s="33">
        <v>1.7317026999999999E-2</v>
      </c>
      <c r="M41" s="33">
        <v>2.5382650999999999E-2</v>
      </c>
      <c r="N41" s="33">
        <v>0</v>
      </c>
      <c r="O41" s="33">
        <v>0</v>
      </c>
      <c r="P41" s="33">
        <v>2.8788696999999999E-2</v>
      </c>
      <c r="Q41" s="33">
        <v>0</v>
      </c>
      <c r="R41" s="33">
        <v>7.9071609999999994E-3</v>
      </c>
      <c r="S41" s="33">
        <v>7.0635689999999996E-3</v>
      </c>
      <c r="T41" s="33">
        <v>0</v>
      </c>
      <c r="U41" s="33">
        <v>0</v>
      </c>
      <c r="V41" s="33">
        <v>0</v>
      </c>
      <c r="W41" s="33">
        <v>1.3648554E-2</v>
      </c>
      <c r="X41" s="33">
        <v>0</v>
      </c>
      <c r="Y41" s="33">
        <v>3.5623540000000002E-3</v>
      </c>
      <c r="Z41" s="33">
        <v>0</v>
      </c>
      <c r="AA41" s="34">
        <v>0</v>
      </c>
    </row>
  </sheetData>
  <mergeCells count="1">
    <mergeCell ref="A3:G3"/>
  </mergeCells>
  <conditionalFormatting sqref="E6:E23">
    <cfRule type="colorScale" priority="4">
      <colorScale>
        <cfvo type="min"/>
        <cfvo type="percentile" val="50"/>
        <cfvo type="max"/>
        <color rgb="FF5A8AC6"/>
        <color rgb="FFFCFCFF"/>
        <color rgb="FFF8696B"/>
      </colorScale>
    </cfRule>
  </conditionalFormatting>
  <conditionalFormatting sqref="E6:E41">
    <cfRule type="colorScale" priority="2">
      <colorScale>
        <cfvo type="min"/>
        <cfvo type="percentile" val="50"/>
        <cfvo type="max"/>
        <color rgb="FF5A8AC6"/>
        <color rgb="FFFCFCFF"/>
        <color rgb="FFF8696B"/>
      </colorScale>
    </cfRule>
  </conditionalFormatting>
  <conditionalFormatting sqref="E24:E41">
    <cfRule type="colorScale" priority="3">
      <colorScale>
        <cfvo type="min"/>
        <cfvo type="percentile" val="50"/>
        <cfvo type="max"/>
        <color rgb="FF5A8AC6"/>
        <color rgb="FFFCFCFF"/>
        <color rgb="FFF8696B"/>
      </colorScale>
    </cfRule>
  </conditionalFormatting>
  <conditionalFormatting sqref="R6:W41 AA6:AA41">
    <cfRule type="colorScale" priority="1">
      <colorScale>
        <cfvo type="min"/>
        <cfvo type="percentile" val="50"/>
        <cfvo type="max"/>
        <color rgb="FF5A8AC6"/>
        <color rgb="FFFCFCFF"/>
        <color rgb="FFF8696B"/>
      </colorScale>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7A2935-5C67-4971-BEE0-DBE593E55937}">
  <dimension ref="A1:AR50"/>
  <sheetViews>
    <sheetView zoomScaleNormal="59" workbookViewId="0"/>
  </sheetViews>
  <sheetFormatPr baseColWidth="10" defaultColWidth="8.83203125" defaultRowHeight="15"/>
  <cols>
    <col min="1" max="1" width="16.83203125" customWidth="1"/>
    <col min="3" max="3" width="12.5" customWidth="1"/>
    <col min="4" max="4" width="14.33203125" customWidth="1"/>
    <col min="5" max="5" width="26.33203125" customWidth="1"/>
    <col min="6" max="6" width="12" customWidth="1"/>
    <col min="7" max="44" width="10.5" bestFit="1" customWidth="1"/>
  </cols>
  <sheetData>
    <row r="1" spans="1:44" ht="17">
      <c r="A1" s="1" t="s">
        <v>233</v>
      </c>
    </row>
    <row r="2" spans="1:44">
      <c r="A2" s="8" t="s">
        <v>130</v>
      </c>
    </row>
    <row r="3" spans="1:44" ht="48" customHeight="1">
      <c r="A3" s="45" t="s">
        <v>227</v>
      </c>
      <c r="B3" s="45"/>
      <c r="C3" s="45"/>
      <c r="D3" s="45"/>
      <c r="E3" s="45"/>
      <c r="F3" s="45"/>
      <c r="G3" s="45"/>
      <c r="H3" s="45"/>
    </row>
    <row r="4" spans="1:44" ht="16" thickBot="1">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row>
    <row r="5" spans="1:44" ht="16" thickBot="1">
      <c r="A5" s="18" t="s">
        <v>106</v>
      </c>
      <c r="B5" s="18" t="s">
        <v>93</v>
      </c>
      <c r="C5" s="18" t="s">
        <v>94</v>
      </c>
      <c r="D5" s="41" t="s">
        <v>95</v>
      </c>
      <c r="E5" s="40" t="s">
        <v>92</v>
      </c>
      <c r="F5" s="39" t="s">
        <v>9</v>
      </c>
      <c r="G5" s="18" t="s">
        <v>10</v>
      </c>
      <c r="H5" s="18" t="s">
        <v>11</v>
      </c>
      <c r="I5" s="18" t="s">
        <v>12</v>
      </c>
      <c r="J5" s="18" t="s">
        <v>13</v>
      </c>
      <c r="K5" s="18" t="s">
        <v>14</v>
      </c>
      <c r="L5" s="18" t="s">
        <v>15</v>
      </c>
      <c r="M5" s="18" t="s">
        <v>16</v>
      </c>
      <c r="N5" s="18" t="s">
        <v>17</v>
      </c>
      <c r="O5" s="18" t="s">
        <v>18</v>
      </c>
      <c r="P5" s="18" t="s">
        <v>19</v>
      </c>
      <c r="Q5" s="18" t="s">
        <v>20</v>
      </c>
      <c r="R5" s="18" t="s">
        <v>21</v>
      </c>
      <c r="S5" s="18" t="s">
        <v>22</v>
      </c>
      <c r="T5" s="35" t="s">
        <v>23</v>
      </c>
      <c r="U5" s="18" t="s">
        <v>24</v>
      </c>
      <c r="V5" s="18" t="s">
        <v>25</v>
      </c>
      <c r="W5" s="18" t="s">
        <v>26</v>
      </c>
      <c r="X5" s="18" t="s">
        <v>27</v>
      </c>
      <c r="Y5" s="18" t="s">
        <v>28</v>
      </c>
      <c r="Z5" s="35" t="s">
        <v>29</v>
      </c>
      <c r="AA5" s="35" t="s">
        <v>30</v>
      </c>
      <c r="AB5" s="35" t="s">
        <v>31</v>
      </c>
      <c r="AC5" s="18" t="s">
        <v>32</v>
      </c>
      <c r="AD5" s="18" t="s">
        <v>33</v>
      </c>
      <c r="AE5" s="35" t="s">
        <v>34</v>
      </c>
      <c r="AF5" s="18" t="s">
        <v>35</v>
      </c>
      <c r="AG5" s="35" t="s">
        <v>36</v>
      </c>
      <c r="AH5" s="18" t="s">
        <v>37</v>
      </c>
      <c r="AI5" s="18" t="s">
        <v>38</v>
      </c>
      <c r="AJ5" s="35" t="s">
        <v>39</v>
      </c>
      <c r="AK5" s="18" t="s">
        <v>40</v>
      </c>
      <c r="AL5" s="18" t="s">
        <v>41</v>
      </c>
      <c r="AM5" s="18" t="s">
        <v>42</v>
      </c>
      <c r="AN5" s="18" t="s">
        <v>43</v>
      </c>
      <c r="AO5" s="18" t="s">
        <v>44</v>
      </c>
      <c r="AP5" s="18" t="s">
        <v>45</v>
      </c>
      <c r="AQ5" s="18" t="s">
        <v>46</v>
      </c>
      <c r="AR5" s="18" t="s">
        <v>47</v>
      </c>
    </row>
    <row r="6" spans="1:44">
      <c r="A6" s="21" t="s">
        <v>48</v>
      </c>
      <c r="B6" s="22" t="s">
        <v>96</v>
      </c>
      <c r="C6" s="22" t="s">
        <v>97</v>
      </c>
      <c r="D6" s="23" t="s">
        <v>98</v>
      </c>
      <c r="E6" s="15">
        <f>F6+T6+Z6+AA6+AB6+AE6+AG6+AJ6</f>
        <v>2.4315339408979619E-2</v>
      </c>
      <c r="F6" s="24">
        <v>2.0464812725916999E-2</v>
      </c>
      <c r="G6" s="25">
        <v>7.12412640082664E-2</v>
      </c>
      <c r="H6" s="25">
        <v>7.1745861101412097E-3</v>
      </c>
      <c r="I6" s="25">
        <v>1.0100497280986699E-2</v>
      </c>
      <c r="J6" s="25">
        <v>0</v>
      </c>
      <c r="K6" s="25">
        <v>2.0264681504506998E-2</v>
      </c>
      <c r="L6" s="25">
        <v>0</v>
      </c>
      <c r="M6" s="25">
        <v>1.7589688411459501E-3</v>
      </c>
      <c r="N6" s="25">
        <v>7.62366813912548E-19</v>
      </c>
      <c r="O6" s="25">
        <v>7.0538767271017397E-3</v>
      </c>
      <c r="P6" s="25">
        <v>0</v>
      </c>
      <c r="Q6" s="25">
        <v>2.28386182631364E-2</v>
      </c>
      <c r="R6" s="25">
        <v>8.5977584959015096E-3</v>
      </c>
      <c r="S6" s="25">
        <v>0</v>
      </c>
      <c r="T6" s="25">
        <v>1.36830186403524E-3</v>
      </c>
      <c r="U6" s="25">
        <v>1.7740168744179001E-3</v>
      </c>
      <c r="V6" s="25">
        <v>2.22898904817087E-18</v>
      </c>
      <c r="W6" s="25">
        <v>2.4178416679462501E-18</v>
      </c>
      <c r="X6" s="25">
        <v>0</v>
      </c>
      <c r="Y6" s="25">
        <v>2.5368650296785601E-3</v>
      </c>
      <c r="Z6" s="25">
        <v>0</v>
      </c>
      <c r="AA6" s="25">
        <v>2.4822248190273801E-3</v>
      </c>
      <c r="AB6" s="25">
        <v>0</v>
      </c>
      <c r="AC6" s="25">
        <v>1.54089645208374E-3</v>
      </c>
      <c r="AD6" s="25">
        <v>1.9429968693293199E-2</v>
      </c>
      <c r="AE6" s="25">
        <v>6.3970578719783498E-19</v>
      </c>
      <c r="AF6" s="25">
        <v>1.48407352306958E-2</v>
      </c>
      <c r="AG6" s="25">
        <v>0</v>
      </c>
      <c r="AH6" s="25">
        <v>9.4505231794134697E-19</v>
      </c>
      <c r="AI6" s="25">
        <v>2.2837465418958699E-20</v>
      </c>
      <c r="AJ6" s="25">
        <v>8.7274055198848691E-19</v>
      </c>
      <c r="AK6" s="25">
        <v>3.41559670189823E-19</v>
      </c>
      <c r="AL6" s="25">
        <v>0</v>
      </c>
      <c r="AM6" s="25">
        <v>3.4446439460667902E-2</v>
      </c>
      <c r="AN6" s="25">
        <v>2.0697179882031499E-2</v>
      </c>
      <c r="AO6" s="25">
        <v>1.7395964442228299E-2</v>
      </c>
      <c r="AP6" s="25">
        <v>4.9433641549590297E-2</v>
      </c>
      <c r="AQ6" s="25">
        <v>8.8700843720895199E-4</v>
      </c>
      <c r="AR6" s="26">
        <v>5.03206499867992E-2</v>
      </c>
    </row>
    <row r="7" spans="1:44">
      <c r="A7" s="27" t="s">
        <v>49</v>
      </c>
      <c r="B7" s="10" t="s">
        <v>99</v>
      </c>
      <c r="C7" s="10" t="s">
        <v>97</v>
      </c>
      <c r="D7" s="13" t="s">
        <v>100</v>
      </c>
      <c r="E7" s="16">
        <f t="shared" ref="E7:E49" si="0">F7+T7+Z7+AA7+AB7+AE7+AG7+AJ7</f>
        <v>3.5169001103826467E-2</v>
      </c>
      <c r="F7" s="14">
        <v>1.37335568346877E-2</v>
      </c>
      <c r="G7" s="11">
        <v>6.8452513348123203E-2</v>
      </c>
      <c r="H7" s="11">
        <v>4.4461575134239397E-3</v>
      </c>
      <c r="I7" s="11">
        <v>5.9041224154935002E-3</v>
      </c>
      <c r="J7" s="11">
        <v>0</v>
      </c>
      <c r="K7" s="11">
        <v>1.34021678206643E-2</v>
      </c>
      <c r="L7" s="11">
        <v>1.16901217310342E-2</v>
      </c>
      <c r="M7" s="11">
        <v>1.2608882036329199E-3</v>
      </c>
      <c r="N7" s="11">
        <v>4.97714948554454E-21</v>
      </c>
      <c r="O7" s="11">
        <v>2.61526603243149E-4</v>
      </c>
      <c r="P7" s="11">
        <v>0</v>
      </c>
      <c r="Q7" s="11">
        <v>2.2866831234006801E-2</v>
      </c>
      <c r="R7" s="11">
        <v>1.27203710003265E-2</v>
      </c>
      <c r="S7" s="11">
        <v>8.3943038036496698E-19</v>
      </c>
      <c r="T7" s="11">
        <v>1.32598523803216E-3</v>
      </c>
      <c r="U7" s="11">
        <v>1.2662651751816599E-3</v>
      </c>
      <c r="V7" s="11">
        <v>2.3062003824378001E-19</v>
      </c>
      <c r="W7" s="11">
        <v>2.0871740364684199E-2</v>
      </c>
      <c r="X7" s="11">
        <v>0</v>
      </c>
      <c r="Y7" s="11">
        <v>1.1524398786830999E-19</v>
      </c>
      <c r="Z7" s="11">
        <v>8.1964181875223904E-3</v>
      </c>
      <c r="AA7" s="11">
        <v>7.2011062318023599E-3</v>
      </c>
      <c r="AB7" s="11">
        <v>6.1347239689104306E-5</v>
      </c>
      <c r="AC7" s="11">
        <v>1.1475770374565699E-2</v>
      </c>
      <c r="AD7" s="11">
        <v>1.88919043577917E-2</v>
      </c>
      <c r="AE7" s="11">
        <v>0</v>
      </c>
      <c r="AF7" s="11">
        <v>1.42761915619996E-2</v>
      </c>
      <c r="AG7" s="11">
        <v>0</v>
      </c>
      <c r="AH7" s="11">
        <v>3.5428921459291E-18</v>
      </c>
      <c r="AI7" s="11">
        <v>1.71480740328811E-3</v>
      </c>
      <c r="AJ7" s="11">
        <v>4.6505873720927501E-3</v>
      </c>
      <c r="AK7" s="11">
        <v>2.7164862345991098E-3</v>
      </c>
      <c r="AL7" s="11">
        <v>2.3776293777479E-18</v>
      </c>
      <c r="AM7" s="11">
        <v>8.5529228465336306E-3</v>
      </c>
      <c r="AN7" s="11">
        <v>5.9950004252670103E-3</v>
      </c>
      <c r="AO7" s="11">
        <v>2.23467477575791E-2</v>
      </c>
      <c r="AP7" s="11">
        <v>5.9633791432162297E-2</v>
      </c>
      <c r="AQ7" s="11">
        <v>1.10690027699329E-2</v>
      </c>
      <c r="AR7" s="28">
        <v>7.0702794202095201E-2</v>
      </c>
    </row>
    <row r="8" spans="1:44">
      <c r="A8" s="27" t="s">
        <v>50</v>
      </c>
      <c r="B8" s="10" t="s">
        <v>96</v>
      </c>
      <c r="C8" s="10" t="s">
        <v>97</v>
      </c>
      <c r="D8" s="13" t="s">
        <v>98</v>
      </c>
      <c r="E8" s="16">
        <f t="shared" si="0"/>
        <v>1.7228939321292803E-3</v>
      </c>
      <c r="F8" s="14">
        <v>0</v>
      </c>
      <c r="G8" s="11">
        <v>6.9737211350935802E-2</v>
      </c>
      <c r="H8" s="11">
        <v>9.6849139869801797E-3</v>
      </c>
      <c r="I8" s="11">
        <v>4.5690646446349802E-3</v>
      </c>
      <c r="J8" s="11">
        <v>3.00330146398412E-19</v>
      </c>
      <c r="K8" s="11">
        <v>7.8480527520631005E-3</v>
      </c>
      <c r="L8" s="11">
        <v>3.5642823305840898E-3</v>
      </c>
      <c r="M8" s="11">
        <v>3.78729546821352E-3</v>
      </c>
      <c r="N8" s="11">
        <v>0</v>
      </c>
      <c r="O8" s="11">
        <v>5.13660059490742E-3</v>
      </c>
      <c r="P8" s="11">
        <v>0</v>
      </c>
      <c r="Q8" s="11">
        <v>2.5607540039711899E-2</v>
      </c>
      <c r="R8" s="11">
        <v>1.09210176070666E-2</v>
      </c>
      <c r="S8" s="11">
        <v>3.4991937387109299E-19</v>
      </c>
      <c r="T8" s="11">
        <v>6.9604977913158598E-4</v>
      </c>
      <c r="U8" s="11">
        <v>1.6873911324619599E-3</v>
      </c>
      <c r="V8" s="11">
        <v>0</v>
      </c>
      <c r="W8" s="11">
        <v>4.0279482511213502E-4</v>
      </c>
      <c r="X8" s="11">
        <v>7.4469706016170797E-3</v>
      </c>
      <c r="Y8" s="11">
        <v>4.5161320316254399E-4</v>
      </c>
      <c r="Z8" s="11">
        <v>9.5527453030601891E-19</v>
      </c>
      <c r="AA8" s="11">
        <v>0</v>
      </c>
      <c r="AB8" s="11">
        <v>0</v>
      </c>
      <c r="AC8" s="11">
        <v>5.4181979689769998E-3</v>
      </c>
      <c r="AD8" s="11">
        <v>1.6788192726198001E-2</v>
      </c>
      <c r="AE8" s="11">
        <v>2.9231086690306401E-18</v>
      </c>
      <c r="AF8" s="11">
        <v>1.24373074311818E-2</v>
      </c>
      <c r="AG8" s="11">
        <v>2.9282463897335501E-19</v>
      </c>
      <c r="AH8" s="11">
        <v>2.54310680519059E-19</v>
      </c>
      <c r="AI8" s="11">
        <v>4.5514278988144901E-3</v>
      </c>
      <c r="AJ8" s="11">
        <v>1.0268441529976901E-3</v>
      </c>
      <c r="AK8" s="11">
        <v>1.65571299485434E-2</v>
      </c>
      <c r="AL8" s="11">
        <v>0</v>
      </c>
      <c r="AM8" s="11">
        <v>6.8036001227799701E-3</v>
      </c>
      <c r="AN8" s="11">
        <v>7.6937745854290696E-2</v>
      </c>
      <c r="AO8" s="11">
        <v>1.9165226742477701E-2</v>
      </c>
      <c r="AP8" s="11">
        <v>5.0567639399362999E-2</v>
      </c>
      <c r="AQ8" s="11">
        <v>1.04509297878705E-3</v>
      </c>
      <c r="AR8" s="28">
        <v>5.1612732378149999E-2</v>
      </c>
    </row>
    <row r="9" spans="1:44">
      <c r="A9" s="27" t="s">
        <v>51</v>
      </c>
      <c r="B9" s="10" t="s">
        <v>99</v>
      </c>
      <c r="C9" s="10" t="s">
        <v>97</v>
      </c>
      <c r="D9" s="13" t="s">
        <v>100</v>
      </c>
      <c r="E9" s="16">
        <f t="shared" si="0"/>
        <v>2.8809199114396253E-2</v>
      </c>
      <c r="F9" s="14">
        <v>1.7423923484960298E-2</v>
      </c>
      <c r="G9" s="11">
        <v>8.9056696987621795E-2</v>
      </c>
      <c r="H9" s="11">
        <v>4.2536340653081496E-3</v>
      </c>
      <c r="I9" s="11">
        <v>1.0907185905265099E-19</v>
      </c>
      <c r="J9" s="11">
        <v>3.03335905592336E-19</v>
      </c>
      <c r="K9" s="11">
        <v>5.5158898209193103E-3</v>
      </c>
      <c r="L9" s="11">
        <v>2.2129920383548702E-19</v>
      </c>
      <c r="M9" s="11">
        <v>1.54801301691483E-3</v>
      </c>
      <c r="N9" s="11">
        <v>1.1041653461909899E-19</v>
      </c>
      <c r="O9" s="11">
        <v>1.0196233159337801E-2</v>
      </c>
      <c r="P9" s="11">
        <v>4.5720787440301298E-20</v>
      </c>
      <c r="Q9" s="11">
        <v>4.6209960413159799E-2</v>
      </c>
      <c r="R9" s="11">
        <v>2.28191479060777E-2</v>
      </c>
      <c r="S9" s="11">
        <v>0</v>
      </c>
      <c r="T9" s="11">
        <v>4.1676017984456298E-4</v>
      </c>
      <c r="U9" s="11">
        <v>2.4393547535438002E-3</v>
      </c>
      <c r="V9" s="11">
        <v>4.0050450060797899E-4</v>
      </c>
      <c r="W9" s="11">
        <v>4.13557537623538E-2</v>
      </c>
      <c r="X9" s="11">
        <v>5.0318762152295696E-3</v>
      </c>
      <c r="Y9" s="11">
        <v>1.2412025108160901E-2</v>
      </c>
      <c r="Z9" s="11">
        <v>5.0435759725735701E-3</v>
      </c>
      <c r="AA9" s="11">
        <v>3.7680078108309001E-3</v>
      </c>
      <c r="AB9" s="11">
        <v>2.1569316661869198E-3</v>
      </c>
      <c r="AC9" s="11">
        <v>6.0421854787797401E-3</v>
      </c>
      <c r="AD9" s="11">
        <v>2.1020008469964799E-2</v>
      </c>
      <c r="AE9" s="11">
        <v>2.24283136953546E-18</v>
      </c>
      <c r="AF9" s="11">
        <v>9.5719518913131105E-3</v>
      </c>
      <c r="AG9" s="11">
        <v>3.5324810702816198E-20</v>
      </c>
      <c r="AH9" s="11">
        <v>0</v>
      </c>
      <c r="AI9" s="11">
        <v>0</v>
      </c>
      <c r="AJ9" s="11">
        <v>2.5694371179008501E-20</v>
      </c>
      <c r="AK9" s="11">
        <v>1.6306921484519898E-2</v>
      </c>
      <c r="AL9" s="11">
        <v>0</v>
      </c>
      <c r="AM9" s="11">
        <v>1.1161386439890999E-2</v>
      </c>
      <c r="AN9" s="11">
        <v>4.0323787796614799E-18</v>
      </c>
      <c r="AO9" s="11">
        <v>3.5663138194052799E-2</v>
      </c>
      <c r="AP9" s="11">
        <v>6.7306482079618493E-2</v>
      </c>
      <c r="AQ9" s="11">
        <v>2.1897554257948801E-2</v>
      </c>
      <c r="AR9" s="28">
        <v>8.9204036337567294E-2</v>
      </c>
    </row>
    <row r="10" spans="1:44">
      <c r="A10" s="27" t="s">
        <v>52</v>
      </c>
      <c r="B10" s="10" t="s">
        <v>96</v>
      </c>
      <c r="C10" s="10" t="s">
        <v>97</v>
      </c>
      <c r="D10" s="13" t="s">
        <v>98</v>
      </c>
      <c r="E10" s="16">
        <f t="shared" si="0"/>
        <v>2.6733099935967675E-4</v>
      </c>
      <c r="F10" s="14">
        <v>1.63400358774113E-4</v>
      </c>
      <c r="G10" s="11">
        <v>4.5583751113414901E-2</v>
      </c>
      <c r="H10" s="11">
        <v>1.7580848476294101E-4</v>
      </c>
      <c r="I10" s="11">
        <v>2.22017609865682E-3</v>
      </c>
      <c r="J10" s="11">
        <v>2.9588245976499398E-18</v>
      </c>
      <c r="K10" s="11">
        <v>6.0896453483680101E-3</v>
      </c>
      <c r="L10" s="11">
        <v>6.1004651911668304E-20</v>
      </c>
      <c r="M10" s="11">
        <v>1.59579721441131E-3</v>
      </c>
      <c r="N10" s="11">
        <v>3.7441107668567399E-19</v>
      </c>
      <c r="O10" s="11">
        <v>0</v>
      </c>
      <c r="P10" s="11">
        <v>0</v>
      </c>
      <c r="Q10" s="11">
        <v>9.07183660122555E-3</v>
      </c>
      <c r="R10" s="11">
        <v>1.1152232993848999E-2</v>
      </c>
      <c r="S10" s="11">
        <v>7.3820776320633895E-20</v>
      </c>
      <c r="T10" s="11">
        <v>1.03930640585563E-4</v>
      </c>
      <c r="U10" s="11">
        <v>2.9284340485040898E-3</v>
      </c>
      <c r="V10" s="11">
        <v>0</v>
      </c>
      <c r="W10" s="11">
        <v>0</v>
      </c>
      <c r="X10" s="11">
        <v>0</v>
      </c>
      <c r="Y10" s="11">
        <v>0</v>
      </c>
      <c r="Z10" s="11">
        <v>0</v>
      </c>
      <c r="AA10" s="11">
        <v>2.3176971233426301E-19</v>
      </c>
      <c r="AB10" s="11">
        <v>1.7986507779571901E-20</v>
      </c>
      <c r="AC10" s="11">
        <v>5.7537030276974196E-3</v>
      </c>
      <c r="AD10" s="11">
        <v>1.23391153501711E-2</v>
      </c>
      <c r="AE10" s="11">
        <v>0</v>
      </c>
      <c r="AF10" s="11">
        <v>7.1639718137466099E-3</v>
      </c>
      <c r="AG10" s="11">
        <v>5.3918886706701004E-19</v>
      </c>
      <c r="AH10" s="11">
        <v>6.09658144184753E-19</v>
      </c>
      <c r="AI10" s="11">
        <v>0</v>
      </c>
      <c r="AJ10" s="11">
        <v>0</v>
      </c>
      <c r="AK10" s="11">
        <v>5.0769756928657301E-3</v>
      </c>
      <c r="AL10" s="11">
        <v>6.92897826560185E-18</v>
      </c>
      <c r="AM10" s="11">
        <v>3.0082500636118999E-2</v>
      </c>
      <c r="AN10" s="11">
        <v>4.6592078718006399E-2</v>
      </c>
      <c r="AO10" s="11">
        <v>0</v>
      </c>
      <c r="AP10" s="11">
        <v>3.4294256521131897E-2</v>
      </c>
      <c r="AQ10" s="11">
        <v>1.4642170242520501E-3</v>
      </c>
      <c r="AR10" s="28">
        <v>3.5758473545384001E-2</v>
      </c>
    </row>
    <row r="11" spans="1:44">
      <c r="A11" s="27" t="s">
        <v>53</v>
      </c>
      <c r="B11" s="10" t="s">
        <v>99</v>
      </c>
      <c r="C11" s="10" t="s">
        <v>97</v>
      </c>
      <c r="D11" s="13" t="s">
        <v>100</v>
      </c>
      <c r="E11" s="16">
        <f t="shared" si="0"/>
        <v>9.7270634526739744E-2</v>
      </c>
      <c r="F11" s="14">
        <v>5.59794418739855E-2</v>
      </c>
      <c r="G11" s="11">
        <v>4.1963019122226802E-2</v>
      </c>
      <c r="H11" s="11">
        <v>1.8725870571495099E-3</v>
      </c>
      <c r="I11" s="11">
        <v>3.3970641819347803E-20</v>
      </c>
      <c r="J11" s="11">
        <v>7.0101537922029394E-20</v>
      </c>
      <c r="K11" s="11">
        <v>2.1892699133440399E-2</v>
      </c>
      <c r="L11" s="11">
        <v>1.9426033928487301E-3</v>
      </c>
      <c r="M11" s="11">
        <v>0</v>
      </c>
      <c r="N11" s="11">
        <v>0</v>
      </c>
      <c r="O11" s="11">
        <v>6.9132387778116696E-3</v>
      </c>
      <c r="P11" s="11">
        <v>9.0525119288021699E-19</v>
      </c>
      <c r="Q11" s="11">
        <v>1.0695917061669599E-2</v>
      </c>
      <c r="R11" s="11">
        <v>8.60628734204296E-20</v>
      </c>
      <c r="S11" s="11">
        <v>6.8287786154240703E-19</v>
      </c>
      <c r="T11" s="11">
        <v>6.3406646791628197E-4</v>
      </c>
      <c r="U11" s="11">
        <v>1.57215783655002E-3</v>
      </c>
      <c r="V11" s="11">
        <v>0</v>
      </c>
      <c r="W11" s="11">
        <v>5.6650650583616902E-2</v>
      </c>
      <c r="X11" s="11">
        <v>0</v>
      </c>
      <c r="Y11" s="11">
        <v>2.9611944452520599E-2</v>
      </c>
      <c r="Z11" s="11">
        <v>1.1695278877809599E-2</v>
      </c>
      <c r="AA11" s="11">
        <v>1.2107386579398799E-2</v>
      </c>
      <c r="AB11" s="11">
        <v>8.3148647821674297E-3</v>
      </c>
      <c r="AC11" s="11">
        <v>7.4128040018218103E-3</v>
      </c>
      <c r="AD11" s="11">
        <v>1.0513565124661501E-2</v>
      </c>
      <c r="AE11" s="11">
        <v>6.4303913477963201E-3</v>
      </c>
      <c r="AF11" s="11">
        <v>9.3224775904948102E-3</v>
      </c>
      <c r="AG11" s="11">
        <v>8.2458938235768005E-4</v>
      </c>
      <c r="AH11" s="11">
        <v>0</v>
      </c>
      <c r="AI11" s="11">
        <v>1.78719481792975E-20</v>
      </c>
      <c r="AJ11" s="11">
        <v>1.2846152153081201E-3</v>
      </c>
      <c r="AK11" s="11">
        <v>9.7946859710558894E-3</v>
      </c>
      <c r="AL11" s="11">
        <v>0</v>
      </c>
      <c r="AM11" s="11">
        <v>7.5504573311173896E-3</v>
      </c>
      <c r="AN11" s="11">
        <v>7.3462381544408403E-19</v>
      </c>
      <c r="AO11" s="11">
        <v>1.13867998039532E-2</v>
      </c>
      <c r="AP11" s="11">
        <v>4.59734327999523E-2</v>
      </c>
      <c r="AQ11" s="11">
        <v>2.91114042100835E-2</v>
      </c>
      <c r="AR11" s="28">
        <v>7.5084837010035793E-2</v>
      </c>
    </row>
    <row r="12" spans="1:44">
      <c r="A12" s="27" t="s">
        <v>54</v>
      </c>
      <c r="B12" s="10" t="s">
        <v>96</v>
      </c>
      <c r="C12" s="10" t="s">
        <v>97</v>
      </c>
      <c r="D12" s="13" t="s">
        <v>98</v>
      </c>
      <c r="E12" s="16">
        <f t="shared" si="0"/>
        <v>8.0505642149906985E-3</v>
      </c>
      <c r="F12" s="14">
        <v>4.7930394084166996E-3</v>
      </c>
      <c r="G12" s="11">
        <v>4.7739842387811697E-2</v>
      </c>
      <c r="H12" s="11">
        <v>6.9600555787228298E-3</v>
      </c>
      <c r="I12" s="11">
        <v>0</v>
      </c>
      <c r="J12" s="11">
        <v>0</v>
      </c>
      <c r="K12" s="11">
        <v>2.2448206045984201E-2</v>
      </c>
      <c r="L12" s="11">
        <v>2.1541940718755101E-18</v>
      </c>
      <c r="M12" s="11">
        <v>2.2041859841824799E-3</v>
      </c>
      <c r="N12" s="11">
        <v>5.2727778634837798E-19</v>
      </c>
      <c r="O12" s="11">
        <v>5.3473969273087896E-3</v>
      </c>
      <c r="P12" s="11">
        <v>0</v>
      </c>
      <c r="Q12" s="11">
        <v>1.49746690990373E-2</v>
      </c>
      <c r="R12" s="11">
        <v>1.03395424590515E-2</v>
      </c>
      <c r="S12" s="11">
        <v>6.8067348130971796E-21</v>
      </c>
      <c r="T12" s="11">
        <v>0</v>
      </c>
      <c r="U12" s="11">
        <v>0</v>
      </c>
      <c r="V12" s="11">
        <v>1.1124107464376499E-19</v>
      </c>
      <c r="W12" s="11">
        <v>4.3969867752986101E-19</v>
      </c>
      <c r="X12" s="11">
        <v>5.56601696317215E-18</v>
      </c>
      <c r="Y12" s="11">
        <v>6.84665112090708E-3</v>
      </c>
      <c r="Z12" s="11">
        <v>0</v>
      </c>
      <c r="AA12" s="11">
        <v>3.2575248065739998E-3</v>
      </c>
      <c r="AB12" s="11">
        <v>9.7967532267929404E-22</v>
      </c>
      <c r="AC12" s="11">
        <v>8.4015860334023407E-3</v>
      </c>
      <c r="AD12" s="11">
        <v>1.12292856038249E-2</v>
      </c>
      <c r="AE12" s="11">
        <v>0</v>
      </c>
      <c r="AF12" s="11">
        <v>1.93463515696462E-3</v>
      </c>
      <c r="AG12" s="11">
        <v>0</v>
      </c>
      <c r="AH12" s="11">
        <v>5.5233660432014105E-20</v>
      </c>
      <c r="AI12" s="11">
        <v>6.5467209695166395E-4</v>
      </c>
      <c r="AJ12" s="11">
        <v>3.4586425786505902E-19</v>
      </c>
      <c r="AK12" s="11">
        <v>1.9057559987747399E-2</v>
      </c>
      <c r="AL12" s="11">
        <v>1.3628261229777099E-18</v>
      </c>
      <c r="AM12" s="11">
        <v>7.8890370280311102E-3</v>
      </c>
      <c r="AN12" s="11">
        <v>3.2140812685158303E-2</v>
      </c>
      <c r="AO12" s="11">
        <v>3.3627700994494601E-2</v>
      </c>
      <c r="AP12" s="11">
        <v>3.7427618947476003E-2</v>
      </c>
      <c r="AQ12" s="11">
        <v>2.1984933876493098E-19</v>
      </c>
      <c r="AR12" s="28">
        <v>3.7427618947476003E-2</v>
      </c>
    </row>
    <row r="13" spans="1:44">
      <c r="A13" s="27" t="s">
        <v>55</v>
      </c>
      <c r="B13" s="10" t="s">
        <v>99</v>
      </c>
      <c r="C13" s="10" t="s">
        <v>97</v>
      </c>
      <c r="D13" s="13" t="s">
        <v>100</v>
      </c>
      <c r="E13" s="16">
        <f t="shared" si="0"/>
        <v>5.9680245181048053E-3</v>
      </c>
      <c r="F13" s="14">
        <v>2.0100303914069601E-3</v>
      </c>
      <c r="G13" s="11">
        <v>1.8144235562698001E-2</v>
      </c>
      <c r="H13" s="11">
        <v>4.46981648440933E-4</v>
      </c>
      <c r="I13" s="11">
        <v>0</v>
      </c>
      <c r="J13" s="11">
        <v>1.9049546295043401E-21</v>
      </c>
      <c r="K13" s="11">
        <v>7.7256720694134397E-3</v>
      </c>
      <c r="L13" s="11">
        <v>1.28065857134773E-2</v>
      </c>
      <c r="M13" s="11">
        <v>5.5309363521069204E-4</v>
      </c>
      <c r="N13" s="11">
        <v>4.4423684201541704E-18</v>
      </c>
      <c r="O13" s="11">
        <v>0</v>
      </c>
      <c r="P13" s="11">
        <v>2.2569036968370601E-18</v>
      </c>
      <c r="Q13" s="11">
        <v>8.9376302296999798E-3</v>
      </c>
      <c r="R13" s="11">
        <v>1.55901378350788E-2</v>
      </c>
      <c r="S13" s="11">
        <v>7.6794840427619498E-19</v>
      </c>
      <c r="T13" s="11">
        <v>0</v>
      </c>
      <c r="U13" s="11">
        <v>0</v>
      </c>
      <c r="V13" s="11">
        <v>0</v>
      </c>
      <c r="W13" s="11">
        <v>3.1218105559432399E-2</v>
      </c>
      <c r="X13" s="11">
        <v>0</v>
      </c>
      <c r="Y13" s="11">
        <v>1.2491670433401899E-2</v>
      </c>
      <c r="Z13" s="11">
        <v>1.8933665006636699E-4</v>
      </c>
      <c r="AA13" s="11">
        <v>3.7686574766314699E-3</v>
      </c>
      <c r="AB13" s="11">
        <v>8.4072633384256702E-19</v>
      </c>
      <c r="AC13" s="11">
        <v>1.19497175433202E-2</v>
      </c>
      <c r="AD13" s="11">
        <v>3.1614962165935903E-4</v>
      </c>
      <c r="AE13" s="11">
        <v>6.4464305380800696E-18</v>
      </c>
      <c r="AF13" s="11">
        <v>0</v>
      </c>
      <c r="AG13" s="11">
        <v>1.51146175624895E-19</v>
      </c>
      <c r="AH13" s="11">
        <v>0</v>
      </c>
      <c r="AI13" s="11">
        <v>2.0730448921422302E-2</v>
      </c>
      <c r="AJ13" s="11">
        <v>7.5388069077673E-19</v>
      </c>
      <c r="AK13" s="11">
        <v>3.00972153520454E-2</v>
      </c>
      <c r="AL13" s="11">
        <v>1.8863219929584101E-18</v>
      </c>
      <c r="AM13" s="11">
        <v>7.7398144419340998E-3</v>
      </c>
      <c r="AN13" s="11">
        <v>3.5966211570471396E-18</v>
      </c>
      <c r="AO13" s="11">
        <v>3.96638747636558E-2</v>
      </c>
      <c r="AP13" s="11">
        <v>2.0188859837389699E-2</v>
      </c>
      <c r="AQ13" s="11">
        <v>1.56169213957201E-2</v>
      </c>
      <c r="AR13" s="28">
        <v>3.5805781233109797E-2</v>
      </c>
    </row>
    <row r="14" spans="1:44">
      <c r="A14" s="27" t="s">
        <v>56</v>
      </c>
      <c r="B14" s="10" t="s">
        <v>96</v>
      </c>
      <c r="C14" s="10" t="s">
        <v>97</v>
      </c>
      <c r="D14" s="13" t="s">
        <v>98</v>
      </c>
      <c r="E14" s="16">
        <f t="shared" si="0"/>
        <v>5.5459097645665836E-3</v>
      </c>
      <c r="F14" s="14">
        <v>0</v>
      </c>
      <c r="G14" s="11">
        <v>4.7563895940229799E-2</v>
      </c>
      <c r="H14" s="11">
        <v>3.2524003151013299E-3</v>
      </c>
      <c r="I14" s="11">
        <v>5.3843985542586402E-3</v>
      </c>
      <c r="J14" s="11">
        <v>1.16243193013044E-19</v>
      </c>
      <c r="K14" s="11">
        <v>1.15004156257969E-2</v>
      </c>
      <c r="L14" s="11">
        <v>1.4368540172450001E-18</v>
      </c>
      <c r="M14" s="11">
        <v>1.0803883303002601E-2</v>
      </c>
      <c r="N14" s="11">
        <v>1.50219458170185E-3</v>
      </c>
      <c r="O14" s="11">
        <v>4.9104997255981402E-3</v>
      </c>
      <c r="P14" s="11">
        <v>0</v>
      </c>
      <c r="Q14" s="11">
        <v>1.6780801924803999E-2</v>
      </c>
      <c r="R14" s="11">
        <v>1.42943753164812E-2</v>
      </c>
      <c r="S14" s="11">
        <v>3.12756595862997E-19</v>
      </c>
      <c r="T14" s="11">
        <v>1.9660080287627999E-3</v>
      </c>
      <c r="U14" s="11">
        <v>5.8249333652149001E-21</v>
      </c>
      <c r="V14" s="11">
        <v>0</v>
      </c>
      <c r="W14" s="11">
        <v>2.82723366818146E-2</v>
      </c>
      <c r="X14" s="11">
        <v>9.9365078288215202E-19</v>
      </c>
      <c r="Y14" s="11">
        <v>0</v>
      </c>
      <c r="Z14" s="11">
        <v>0</v>
      </c>
      <c r="AA14" s="11">
        <v>4.2950072009027298E-4</v>
      </c>
      <c r="AB14" s="11">
        <v>1.53008546325077E-20</v>
      </c>
      <c r="AC14" s="11">
        <v>4.0686573883145904E-3</v>
      </c>
      <c r="AD14" s="11">
        <v>1.6240317772801698E-2</v>
      </c>
      <c r="AE14" s="11">
        <v>1.4933599443829001E-18</v>
      </c>
      <c r="AF14" s="11">
        <v>1.2581136451693901E-3</v>
      </c>
      <c r="AG14" s="11">
        <v>1.98179641185879E-19</v>
      </c>
      <c r="AH14" s="11">
        <v>1.59698136989583E-19</v>
      </c>
      <c r="AI14" s="11">
        <v>1.6065778334348101E-2</v>
      </c>
      <c r="AJ14" s="11">
        <v>3.1504010157135101E-3</v>
      </c>
      <c r="AK14" s="11">
        <v>9.4247520689533307E-3</v>
      </c>
      <c r="AL14" s="11">
        <v>3.14957774809928E-18</v>
      </c>
      <c r="AM14" s="11">
        <v>2.3875907776162001E-2</v>
      </c>
      <c r="AN14" s="11">
        <v>4.2242537398088802E-2</v>
      </c>
      <c r="AO14" s="11">
        <v>5.5901361799398103E-3</v>
      </c>
      <c r="AP14" s="11">
        <v>3.6733837292672697E-2</v>
      </c>
      <c r="AQ14" s="11">
        <v>1.41361683409073E-2</v>
      </c>
      <c r="AR14" s="28">
        <v>5.0870005633579997E-2</v>
      </c>
    </row>
    <row r="15" spans="1:44">
      <c r="A15" s="27" t="s">
        <v>57</v>
      </c>
      <c r="B15" s="10" t="s">
        <v>99</v>
      </c>
      <c r="C15" s="10" t="s">
        <v>97</v>
      </c>
      <c r="D15" s="13" t="s">
        <v>100</v>
      </c>
      <c r="E15" s="16">
        <f t="shared" si="0"/>
        <v>5.7549331011776006E-2</v>
      </c>
      <c r="F15" s="14">
        <v>0</v>
      </c>
      <c r="G15" s="11">
        <v>1.46090439182066E-2</v>
      </c>
      <c r="H15" s="11">
        <v>4.0080160672964598E-19</v>
      </c>
      <c r="I15" s="11">
        <v>1.2930022153189999E-18</v>
      </c>
      <c r="J15" s="11">
        <v>0</v>
      </c>
      <c r="K15" s="11">
        <v>0</v>
      </c>
      <c r="L15" s="11">
        <v>0</v>
      </c>
      <c r="M15" s="11">
        <v>9.5893459745454702E-19</v>
      </c>
      <c r="N15" s="11">
        <v>0</v>
      </c>
      <c r="O15" s="11">
        <v>2.6529311778434701E-18</v>
      </c>
      <c r="P15" s="11">
        <v>5.7444343533061699E-19</v>
      </c>
      <c r="Q15" s="11">
        <v>8.8532940144751202E-3</v>
      </c>
      <c r="R15" s="11">
        <v>0</v>
      </c>
      <c r="S15" s="11">
        <v>1.11698613690205E-18</v>
      </c>
      <c r="T15" s="11">
        <v>7.5809792586577197E-4</v>
      </c>
      <c r="U15" s="11">
        <v>5.2018824804540896E-4</v>
      </c>
      <c r="V15" s="11">
        <v>2.6849485258416301E-20</v>
      </c>
      <c r="W15" s="11">
        <v>5.1305696453407497E-2</v>
      </c>
      <c r="X15" s="11">
        <v>4.2595498958098199E-19</v>
      </c>
      <c r="Y15" s="11">
        <v>8.5904488512521093E-3</v>
      </c>
      <c r="Z15" s="11">
        <v>1.6674515898739799E-2</v>
      </c>
      <c r="AA15" s="11">
        <v>1.04274731761782E-2</v>
      </c>
      <c r="AB15" s="11">
        <v>1.3172987100032001E-2</v>
      </c>
      <c r="AC15" s="11">
        <v>3.5054618032876201E-3</v>
      </c>
      <c r="AD15" s="11">
        <v>4.9210608619458503E-3</v>
      </c>
      <c r="AE15" s="11">
        <v>1.3648673334923299E-2</v>
      </c>
      <c r="AF15" s="11">
        <v>2.2893543376887901E-3</v>
      </c>
      <c r="AG15" s="11">
        <v>2.8675835760369299E-3</v>
      </c>
      <c r="AH15" s="11">
        <v>0</v>
      </c>
      <c r="AI15" s="11">
        <v>2.7855059953778099E-3</v>
      </c>
      <c r="AJ15" s="11">
        <v>3.8172262907160299E-21</v>
      </c>
      <c r="AK15" s="11">
        <v>4.3234737301817601E-3</v>
      </c>
      <c r="AL15" s="11">
        <v>0</v>
      </c>
      <c r="AM15" s="11">
        <v>7.8122918006366595E-4</v>
      </c>
      <c r="AN15" s="11">
        <v>1.91432287980495E-3</v>
      </c>
      <c r="AO15" s="11">
        <v>0</v>
      </c>
      <c r="AP15" s="11">
        <v>3.4708917638040002E-2</v>
      </c>
      <c r="AQ15" s="11">
        <v>2.5912942350726401E-2</v>
      </c>
      <c r="AR15" s="28">
        <v>6.0621859988766402E-2</v>
      </c>
    </row>
    <row r="16" spans="1:44">
      <c r="A16" s="27" t="s">
        <v>58</v>
      </c>
      <c r="B16" s="10" t="s">
        <v>96</v>
      </c>
      <c r="C16" s="10" t="s">
        <v>97</v>
      </c>
      <c r="D16" s="13" t="s">
        <v>98</v>
      </c>
      <c r="E16" s="16">
        <f t="shared" si="0"/>
        <v>8.0291933826668969E-3</v>
      </c>
      <c r="F16" s="14">
        <v>5.7325209067763299E-3</v>
      </c>
      <c r="G16" s="11">
        <v>2.2416185008559301E-2</v>
      </c>
      <c r="H16" s="11">
        <v>1.7091792960233099E-3</v>
      </c>
      <c r="I16" s="11">
        <v>1.09311208432946E-2</v>
      </c>
      <c r="J16" s="11">
        <v>6.8040651070337402E-19</v>
      </c>
      <c r="K16" s="11">
        <v>5.7344478616683401E-3</v>
      </c>
      <c r="L16" s="11">
        <v>2.4701134275565899E-3</v>
      </c>
      <c r="M16" s="11">
        <v>2.53943602779011E-3</v>
      </c>
      <c r="N16" s="11">
        <v>0</v>
      </c>
      <c r="O16" s="11">
        <v>2.4795390627456698E-4</v>
      </c>
      <c r="P16" s="11">
        <v>1.1546756279938E-18</v>
      </c>
      <c r="Q16" s="11">
        <v>0</v>
      </c>
      <c r="R16" s="11">
        <v>2.8895064127508498E-2</v>
      </c>
      <c r="S16" s="11">
        <v>0</v>
      </c>
      <c r="T16" s="11">
        <v>0</v>
      </c>
      <c r="U16" s="11">
        <v>7.1686863459319002E-4</v>
      </c>
      <c r="V16" s="11">
        <v>1.10307354341324E-3</v>
      </c>
      <c r="W16" s="11">
        <v>2.7585946641374599E-4</v>
      </c>
      <c r="X16" s="11">
        <v>7.1889191702361596E-3</v>
      </c>
      <c r="Y16" s="11">
        <v>1.6553265823513099E-3</v>
      </c>
      <c r="Z16" s="11">
        <v>2.19815727289416E-4</v>
      </c>
      <c r="AA16" s="11">
        <v>2.00658353892613E-3</v>
      </c>
      <c r="AB16" s="11">
        <v>7.0273209675018704E-5</v>
      </c>
      <c r="AC16" s="11">
        <v>6.7765861009522399E-3</v>
      </c>
      <c r="AD16" s="11">
        <v>3.1328824852823699E-3</v>
      </c>
      <c r="AE16" s="11">
        <v>1.40309553852652E-18</v>
      </c>
      <c r="AF16" s="11">
        <v>8.0049884495197508E-6</v>
      </c>
      <c r="AG16" s="11">
        <v>4.0420534419387598E-19</v>
      </c>
      <c r="AH16" s="11">
        <v>3.9707096473073202E-18</v>
      </c>
      <c r="AI16" s="11">
        <v>7.3581499217242999E-19</v>
      </c>
      <c r="AJ16" s="11">
        <v>0</v>
      </c>
      <c r="AK16" s="11">
        <v>1.51918722637696E-2</v>
      </c>
      <c r="AL16" s="11">
        <v>8.74455109200318E-18</v>
      </c>
      <c r="AM16" s="11">
        <v>3.8177792381764802E-2</v>
      </c>
      <c r="AN16" s="11">
        <v>4.1332867614910299E-2</v>
      </c>
      <c r="AO16" s="11">
        <v>1.5442977570448799E-2</v>
      </c>
      <c r="AP16" s="11">
        <v>2.0343773586809499E-2</v>
      </c>
      <c r="AQ16" s="11">
        <v>4.9636405050346795E-4</v>
      </c>
      <c r="AR16" s="28">
        <v>2.0840137637312899E-2</v>
      </c>
    </row>
    <row r="17" spans="1:44">
      <c r="A17" s="27" t="s">
        <v>59</v>
      </c>
      <c r="B17" s="10" t="s">
        <v>99</v>
      </c>
      <c r="C17" s="10" t="s">
        <v>97</v>
      </c>
      <c r="D17" s="13" t="s">
        <v>100</v>
      </c>
      <c r="E17" s="16">
        <f t="shared" si="0"/>
        <v>8.4581573911531482E-2</v>
      </c>
      <c r="F17" s="14">
        <v>1.5594787805260499E-4</v>
      </c>
      <c r="G17" s="11">
        <v>6.78621770334485E-3</v>
      </c>
      <c r="H17" s="11">
        <v>1.4907766655850499E-19</v>
      </c>
      <c r="I17" s="11">
        <v>0</v>
      </c>
      <c r="J17" s="11">
        <v>5.9425962743672899E-19</v>
      </c>
      <c r="K17" s="11">
        <v>0</v>
      </c>
      <c r="L17" s="11">
        <v>8.6089620390291405E-3</v>
      </c>
      <c r="M17" s="11">
        <v>2.1340058083452299E-20</v>
      </c>
      <c r="N17" s="11">
        <v>0</v>
      </c>
      <c r="O17" s="11">
        <v>0</v>
      </c>
      <c r="P17" s="11">
        <v>0</v>
      </c>
      <c r="Q17" s="11">
        <v>5.9907980918156899E-3</v>
      </c>
      <c r="R17" s="11">
        <v>0</v>
      </c>
      <c r="S17" s="11">
        <v>0</v>
      </c>
      <c r="T17" s="11">
        <v>0</v>
      </c>
      <c r="U17" s="11">
        <v>3.3174130748190099E-3</v>
      </c>
      <c r="V17" s="11">
        <v>0</v>
      </c>
      <c r="W17" s="11">
        <v>0.108565804326481</v>
      </c>
      <c r="X17" s="11">
        <v>7.7533712310473799E-19</v>
      </c>
      <c r="Y17" s="11">
        <v>2.52754475514179E-2</v>
      </c>
      <c r="Z17" s="11">
        <v>3.3208098215827903E-2</v>
      </c>
      <c r="AA17" s="11">
        <v>2.0428693216205399E-2</v>
      </c>
      <c r="AB17" s="11">
        <v>1.04038705928724E-2</v>
      </c>
      <c r="AC17" s="11">
        <v>1.4413545021110599E-3</v>
      </c>
      <c r="AD17" s="11">
        <v>6.3007804025273397E-20</v>
      </c>
      <c r="AE17" s="11">
        <v>1.8785251034939599E-2</v>
      </c>
      <c r="AF17" s="11">
        <v>1.4526208130759501E-3</v>
      </c>
      <c r="AG17" s="11">
        <v>1.5997129736335801E-3</v>
      </c>
      <c r="AH17" s="11">
        <v>0</v>
      </c>
      <c r="AI17" s="11">
        <v>3.43417741734368E-20</v>
      </c>
      <c r="AJ17" s="11">
        <v>0</v>
      </c>
      <c r="AK17" s="11">
        <v>2.1955853682729298E-3</v>
      </c>
      <c r="AL17" s="11">
        <v>6.31238121748027E-20</v>
      </c>
      <c r="AM17" s="11">
        <v>0</v>
      </c>
      <c r="AN17" s="11">
        <v>1.65963908225732E-18</v>
      </c>
      <c r="AO17" s="11">
        <v>1.12982637830239E-2</v>
      </c>
      <c r="AP17" s="11">
        <v>4.1213756286571299E-2</v>
      </c>
      <c r="AQ17" s="11">
        <v>5.5941608700649799E-2</v>
      </c>
      <c r="AR17" s="28">
        <v>9.7155364987221104E-2</v>
      </c>
    </row>
    <row r="18" spans="1:44">
      <c r="A18" s="27" t="s">
        <v>60</v>
      </c>
      <c r="B18" s="10" t="s">
        <v>96</v>
      </c>
      <c r="C18" s="10" t="s">
        <v>97</v>
      </c>
      <c r="D18" s="13" t="s">
        <v>98</v>
      </c>
      <c r="E18" s="16">
        <f t="shared" si="0"/>
        <v>5.7720257619709024E-2</v>
      </c>
      <c r="F18" s="14">
        <v>2.02639574017725E-2</v>
      </c>
      <c r="G18" s="11">
        <v>3.3797125895656699E-2</v>
      </c>
      <c r="H18" s="11">
        <v>2.43371989837403E-21</v>
      </c>
      <c r="I18" s="11">
        <v>2.4183266753645102E-19</v>
      </c>
      <c r="J18" s="11">
        <v>0</v>
      </c>
      <c r="K18" s="11">
        <v>1.1850722260808699E-18</v>
      </c>
      <c r="L18" s="11">
        <v>3.8923901087348004E-18</v>
      </c>
      <c r="M18" s="11">
        <v>2.3783350040020102E-3</v>
      </c>
      <c r="N18" s="11">
        <v>4.19428860922642E-18</v>
      </c>
      <c r="O18" s="11">
        <v>3.2456452179701099E-19</v>
      </c>
      <c r="P18" s="11">
        <v>3.3457965105016499E-19</v>
      </c>
      <c r="Q18" s="11">
        <v>9.44724045156764E-3</v>
      </c>
      <c r="R18" s="11">
        <v>4.3972195612907196E-3</v>
      </c>
      <c r="S18" s="11">
        <v>0</v>
      </c>
      <c r="T18" s="11">
        <v>2.1573303359210799E-3</v>
      </c>
      <c r="U18" s="11">
        <v>0</v>
      </c>
      <c r="V18" s="11">
        <v>4.3449246545252599E-20</v>
      </c>
      <c r="W18" s="11">
        <v>4.9043238678331599E-3</v>
      </c>
      <c r="X18" s="11">
        <v>1.7715672909893999E-18</v>
      </c>
      <c r="Y18" s="11">
        <v>3.4592453515242802E-4</v>
      </c>
      <c r="Z18" s="11">
        <v>1.1821119752731301E-2</v>
      </c>
      <c r="AA18" s="11">
        <v>1.4346303615562699E-2</v>
      </c>
      <c r="AB18" s="11">
        <v>0</v>
      </c>
      <c r="AC18" s="11">
        <v>8.08899496128976E-3</v>
      </c>
      <c r="AD18" s="11">
        <v>1.3977961215175499E-2</v>
      </c>
      <c r="AE18" s="11">
        <v>8.7980908697300794E-3</v>
      </c>
      <c r="AF18" s="11">
        <v>2.14706911523587E-3</v>
      </c>
      <c r="AG18" s="11">
        <v>9.4954737664085495E-5</v>
      </c>
      <c r="AH18" s="11">
        <v>0</v>
      </c>
      <c r="AI18" s="11">
        <v>2.5729020844890002E-3</v>
      </c>
      <c r="AJ18" s="11">
        <v>2.38500906327286E-4</v>
      </c>
      <c r="AK18" s="11">
        <v>1.49175278175661E-3</v>
      </c>
      <c r="AL18" s="11">
        <v>6.06963866009148E-18</v>
      </c>
      <c r="AM18" s="11">
        <v>4.9905622523297201E-3</v>
      </c>
      <c r="AN18" s="11">
        <v>5.5305116504570498E-2</v>
      </c>
      <c r="AO18" s="11">
        <v>5.1544025067468304E-18</v>
      </c>
      <c r="AP18" s="11">
        <v>4.3171744368662002E-2</v>
      </c>
      <c r="AQ18" s="11">
        <v>2.4521619339165799E-3</v>
      </c>
      <c r="AR18" s="28">
        <v>4.56239063025786E-2</v>
      </c>
    </row>
    <row r="19" spans="1:44">
      <c r="A19" s="27" t="s">
        <v>61</v>
      </c>
      <c r="B19" s="10" t="s">
        <v>99</v>
      </c>
      <c r="C19" s="10" t="s">
        <v>97</v>
      </c>
      <c r="D19" s="13" t="s">
        <v>100</v>
      </c>
      <c r="E19" s="16">
        <f t="shared" si="0"/>
        <v>4.5292277734900792E-2</v>
      </c>
      <c r="F19" s="14">
        <v>0</v>
      </c>
      <c r="G19" s="11">
        <v>0</v>
      </c>
      <c r="H19" s="11">
        <v>1.01184262608116E-19</v>
      </c>
      <c r="I19" s="11">
        <v>0</v>
      </c>
      <c r="J19" s="11">
        <v>0</v>
      </c>
      <c r="K19" s="11">
        <v>0</v>
      </c>
      <c r="L19" s="11">
        <v>6.6821451372826802E-19</v>
      </c>
      <c r="M19" s="11">
        <v>0</v>
      </c>
      <c r="N19" s="11">
        <v>5.2582521444106098E-19</v>
      </c>
      <c r="O19" s="11">
        <v>1.05346636209869E-19</v>
      </c>
      <c r="P19" s="11">
        <v>1.47791088984923E-19</v>
      </c>
      <c r="Q19" s="11">
        <v>2.29679399709614E-19</v>
      </c>
      <c r="R19" s="11">
        <v>3.0015394092387E-20</v>
      </c>
      <c r="S19" s="11">
        <v>0</v>
      </c>
      <c r="T19" s="11">
        <v>0</v>
      </c>
      <c r="U19" s="11">
        <v>0</v>
      </c>
      <c r="V19" s="11">
        <v>0</v>
      </c>
      <c r="W19" s="11">
        <v>0.14102468522938899</v>
      </c>
      <c r="X19" s="11">
        <v>0</v>
      </c>
      <c r="Y19" s="11">
        <v>2.17541835027176E-2</v>
      </c>
      <c r="Z19" s="11">
        <v>2.0426371993755601E-2</v>
      </c>
      <c r="AA19" s="11">
        <v>2.1970498160741401E-2</v>
      </c>
      <c r="AB19" s="11">
        <v>2.8954075804037901E-3</v>
      </c>
      <c r="AC19" s="11">
        <v>0</v>
      </c>
      <c r="AD19" s="11">
        <v>5.6079739592232201E-19</v>
      </c>
      <c r="AE19" s="11">
        <v>0</v>
      </c>
      <c r="AF19" s="11">
        <v>0</v>
      </c>
      <c r="AG19" s="11">
        <v>1.2586443528647399E-19</v>
      </c>
      <c r="AH19" s="11">
        <v>0</v>
      </c>
      <c r="AI19" s="11">
        <v>1.4787426826133101E-19</v>
      </c>
      <c r="AJ19" s="11">
        <v>1.574716624929E-18</v>
      </c>
      <c r="AK19" s="11">
        <v>1.5246097950375001E-14</v>
      </c>
      <c r="AL19" s="11">
        <v>0</v>
      </c>
      <c r="AM19" s="11">
        <v>1.2685246761292E-18</v>
      </c>
      <c r="AN19" s="11">
        <v>4.0108275395589E-3</v>
      </c>
      <c r="AO19" s="11">
        <v>0</v>
      </c>
      <c r="AP19" s="11">
        <v>1.3617581329170399E-2</v>
      </c>
      <c r="AQ19" s="11">
        <v>7.0512342614694301E-2</v>
      </c>
      <c r="AR19" s="28">
        <v>8.4129923943864607E-2</v>
      </c>
    </row>
    <row r="20" spans="1:44">
      <c r="A20" s="27" t="s">
        <v>62</v>
      </c>
      <c r="B20" s="10" t="s">
        <v>96</v>
      </c>
      <c r="C20" s="10" t="s">
        <v>97</v>
      </c>
      <c r="D20" s="13" t="s">
        <v>98</v>
      </c>
      <c r="E20" s="16">
        <f t="shared" si="0"/>
        <v>8.185716101013241E-4</v>
      </c>
      <c r="F20" s="14">
        <v>1.2263770593117901E-19</v>
      </c>
      <c r="G20" s="11">
        <v>4.4507870823484903E-2</v>
      </c>
      <c r="H20" s="11">
        <v>1.3465049307369499E-2</v>
      </c>
      <c r="I20" s="11">
        <v>7.2555709709040597E-3</v>
      </c>
      <c r="J20" s="11">
        <v>3.75305244863106E-3</v>
      </c>
      <c r="K20" s="11">
        <v>1.95220367525905E-2</v>
      </c>
      <c r="L20" s="11">
        <v>6.49557301878504E-19</v>
      </c>
      <c r="M20" s="11">
        <v>1.29118999168922E-3</v>
      </c>
      <c r="N20" s="11">
        <v>0</v>
      </c>
      <c r="O20" s="11">
        <v>6.6645844862575901E-3</v>
      </c>
      <c r="P20" s="11">
        <v>0</v>
      </c>
      <c r="Q20" s="11">
        <v>1.34744994893295E-2</v>
      </c>
      <c r="R20" s="11">
        <v>2.2882062302640099E-2</v>
      </c>
      <c r="S20" s="11">
        <v>9.1867114494379094E-19</v>
      </c>
      <c r="T20" s="11">
        <v>1.2724193531902201E-20</v>
      </c>
      <c r="U20" s="11">
        <v>8.5501642377179794E-20</v>
      </c>
      <c r="V20" s="11">
        <v>0</v>
      </c>
      <c r="W20" s="11">
        <v>1.37650093484212E-2</v>
      </c>
      <c r="X20" s="11">
        <v>2.12716119362729E-18</v>
      </c>
      <c r="Y20" s="11">
        <v>8.4978287472754297E-3</v>
      </c>
      <c r="Z20" s="11">
        <v>0</v>
      </c>
      <c r="AA20" s="11">
        <v>8.1857161010132399E-4</v>
      </c>
      <c r="AB20" s="11">
        <v>0</v>
      </c>
      <c r="AC20" s="11">
        <v>5.3608276959145199E-3</v>
      </c>
      <c r="AD20" s="11">
        <v>7.2927482498682302E-3</v>
      </c>
      <c r="AE20" s="11">
        <v>0</v>
      </c>
      <c r="AF20" s="11">
        <v>3.5304445936849699E-19</v>
      </c>
      <c r="AG20" s="11">
        <v>0</v>
      </c>
      <c r="AH20" s="11">
        <v>6.2559731503136799E-21</v>
      </c>
      <c r="AI20" s="11">
        <v>6.5367209271759196E-4</v>
      </c>
      <c r="AJ20" s="11">
        <v>0</v>
      </c>
      <c r="AK20" s="11">
        <v>8.6695758154408595E-3</v>
      </c>
      <c r="AL20" s="11">
        <v>2.4484978262681501E-18</v>
      </c>
      <c r="AM20" s="11">
        <v>1.6637320060838599E-2</v>
      </c>
      <c r="AN20" s="11">
        <v>2.41132039378005E-2</v>
      </c>
      <c r="AO20" s="11">
        <v>2.0917794250289199E-2</v>
      </c>
      <c r="AP20" s="11">
        <v>3.5747833978686999E-2</v>
      </c>
      <c r="AQ20" s="11">
        <v>6.88250467421058E-3</v>
      </c>
      <c r="AR20" s="28">
        <v>4.2630338652897601E-2</v>
      </c>
    </row>
    <row r="21" spans="1:44">
      <c r="A21" s="27" t="s">
        <v>63</v>
      </c>
      <c r="B21" s="10" t="s">
        <v>99</v>
      </c>
      <c r="C21" s="10" t="s">
        <v>97</v>
      </c>
      <c r="D21" s="13" t="s">
        <v>100</v>
      </c>
      <c r="E21" s="16">
        <f t="shared" si="0"/>
        <v>2.9948900467179712E-2</v>
      </c>
      <c r="F21" s="14">
        <v>5.61877466609102E-3</v>
      </c>
      <c r="G21" s="11">
        <v>4.7799365533280701E-2</v>
      </c>
      <c r="H21" s="11">
        <v>7.44554383389815E-3</v>
      </c>
      <c r="I21" s="11">
        <v>2.8372734190261702E-20</v>
      </c>
      <c r="J21" s="11">
        <v>1.7319128637903201E-5</v>
      </c>
      <c r="K21" s="11">
        <v>5.61808831497531E-3</v>
      </c>
      <c r="L21" s="11">
        <v>1.59253807650174E-2</v>
      </c>
      <c r="M21" s="11">
        <v>1.8408239596689299E-3</v>
      </c>
      <c r="N21" s="11">
        <v>0</v>
      </c>
      <c r="O21" s="11">
        <v>4.2779447372705004E-3</v>
      </c>
      <c r="P21" s="11">
        <v>1.90192729887669E-19</v>
      </c>
      <c r="Q21" s="11">
        <v>1.15571594399137E-2</v>
      </c>
      <c r="R21" s="11">
        <v>2.2716221768124299E-2</v>
      </c>
      <c r="S21" s="11">
        <v>0</v>
      </c>
      <c r="T21" s="11">
        <v>3.7908001938728801E-21</v>
      </c>
      <c r="U21" s="11">
        <v>6.8889596474723904E-4</v>
      </c>
      <c r="V21" s="11">
        <v>1.1796589367898901E-19</v>
      </c>
      <c r="W21" s="11">
        <v>3.23143220269013E-2</v>
      </c>
      <c r="X21" s="11">
        <v>0</v>
      </c>
      <c r="Y21" s="11">
        <v>4.9637154347225597E-3</v>
      </c>
      <c r="Z21" s="11">
        <v>1.0569767219996499E-2</v>
      </c>
      <c r="AA21" s="11">
        <v>7.8132885552349794E-3</v>
      </c>
      <c r="AB21" s="11">
        <v>8.0661939947680703E-5</v>
      </c>
      <c r="AC21" s="11">
        <v>9.5517879147047208E-3</v>
      </c>
      <c r="AD21" s="11">
        <v>1.45999554575886E-2</v>
      </c>
      <c r="AE21" s="11">
        <v>3.1595965307530602E-3</v>
      </c>
      <c r="AF21" s="11">
        <v>2.4918993975872501E-3</v>
      </c>
      <c r="AG21" s="11">
        <v>3.5968361021141097E-21</v>
      </c>
      <c r="AH21" s="11">
        <v>5.1792800050715701E-21</v>
      </c>
      <c r="AI21" s="11">
        <v>9.8807534283927904E-4</v>
      </c>
      <c r="AJ21" s="11">
        <v>2.7068115551564702E-3</v>
      </c>
      <c r="AK21" s="11">
        <v>1.24148600911756E-2</v>
      </c>
      <c r="AL21" s="11">
        <v>9.3634144666868096E-19</v>
      </c>
      <c r="AM21" s="11">
        <v>3.5713342490727002E-3</v>
      </c>
      <c r="AN21" s="11">
        <v>1.12721507686894E-2</v>
      </c>
      <c r="AO21" s="11">
        <v>3.3959358804525802E-2</v>
      </c>
      <c r="AP21" s="11">
        <v>4.7398557551581899E-2</v>
      </c>
      <c r="AQ21" s="11">
        <v>1.6501608995824299E-2</v>
      </c>
      <c r="AR21" s="28">
        <v>6.3900166547406101E-2</v>
      </c>
    </row>
    <row r="22" spans="1:44">
      <c r="A22" s="27" t="s">
        <v>64</v>
      </c>
      <c r="B22" s="10" t="s">
        <v>96</v>
      </c>
      <c r="C22" s="10" t="s">
        <v>97</v>
      </c>
      <c r="D22" s="13" t="s">
        <v>98</v>
      </c>
      <c r="E22" s="16">
        <f t="shared" si="0"/>
        <v>2.5279737888168948E-2</v>
      </c>
      <c r="F22" s="14">
        <v>1.68051223397667E-3</v>
      </c>
      <c r="G22" s="11">
        <v>3.6965713345933099E-2</v>
      </c>
      <c r="H22" s="11">
        <v>7.2015896178609599E-3</v>
      </c>
      <c r="I22" s="11">
        <v>0</v>
      </c>
      <c r="J22" s="11">
        <v>6.8576675666819501E-19</v>
      </c>
      <c r="K22" s="11">
        <v>7.64956676104537E-3</v>
      </c>
      <c r="L22" s="11">
        <v>0</v>
      </c>
      <c r="M22" s="11">
        <v>0</v>
      </c>
      <c r="N22" s="11">
        <v>2.0715925202643102E-18</v>
      </c>
      <c r="O22" s="11">
        <v>0</v>
      </c>
      <c r="P22" s="11">
        <v>0</v>
      </c>
      <c r="Q22" s="11">
        <v>5.4833610762513802E-3</v>
      </c>
      <c r="R22" s="11">
        <v>3.6536536212612901E-2</v>
      </c>
      <c r="S22" s="11">
        <v>9.9268613754410304E-19</v>
      </c>
      <c r="T22" s="11">
        <v>1.8590006723950499E-19</v>
      </c>
      <c r="U22" s="11">
        <v>5.6186405412797294E-20</v>
      </c>
      <c r="V22" s="11">
        <v>3.4010161880241401E-19</v>
      </c>
      <c r="W22" s="11">
        <v>1.11827608924492E-2</v>
      </c>
      <c r="X22" s="11">
        <v>0</v>
      </c>
      <c r="Y22" s="11">
        <v>1.25130221938733E-20</v>
      </c>
      <c r="Z22" s="11">
        <v>9.8370678502021792E-3</v>
      </c>
      <c r="AA22" s="11">
        <v>7.7135461278680702E-3</v>
      </c>
      <c r="AB22" s="11">
        <v>2.5547644450018398E-3</v>
      </c>
      <c r="AC22" s="11">
        <v>5.64431574422063E-3</v>
      </c>
      <c r="AD22" s="11">
        <v>1.0571574147018E-2</v>
      </c>
      <c r="AE22" s="11">
        <v>1.3333513335198499E-18</v>
      </c>
      <c r="AF22" s="11">
        <v>0</v>
      </c>
      <c r="AG22" s="11">
        <v>0</v>
      </c>
      <c r="AH22" s="11">
        <v>3.4217817643253799E-18</v>
      </c>
      <c r="AI22" s="11">
        <v>6.1804690109533101E-20</v>
      </c>
      <c r="AJ22" s="11">
        <v>3.4938472311201898E-3</v>
      </c>
      <c r="AK22" s="11">
        <v>1.0446801564244299E-2</v>
      </c>
      <c r="AL22" s="11">
        <v>0</v>
      </c>
      <c r="AM22" s="11">
        <v>1.3962210489483901E-2</v>
      </c>
      <c r="AN22" s="11">
        <v>2.5538274302730798E-2</v>
      </c>
      <c r="AO22" s="11">
        <v>2.4182614827974E-2</v>
      </c>
      <c r="AP22" s="11">
        <v>3.4964731293570597E-2</v>
      </c>
      <c r="AQ22" s="11">
        <v>6.75315980880871E-3</v>
      </c>
      <c r="AR22" s="28">
        <v>4.1717891102379299E-2</v>
      </c>
    </row>
    <row r="23" spans="1:44">
      <c r="A23" s="27" t="s">
        <v>65</v>
      </c>
      <c r="B23" s="10" t="s">
        <v>99</v>
      </c>
      <c r="C23" s="10" t="s">
        <v>97</v>
      </c>
      <c r="D23" s="13" t="s">
        <v>100</v>
      </c>
      <c r="E23" s="16">
        <f t="shared" si="0"/>
        <v>5.7667132285039342E-2</v>
      </c>
      <c r="F23" s="14">
        <v>0</v>
      </c>
      <c r="G23" s="11">
        <v>0</v>
      </c>
      <c r="H23" s="11">
        <v>1.56412093890464E-19</v>
      </c>
      <c r="I23" s="11">
        <v>0</v>
      </c>
      <c r="J23" s="11">
        <v>0</v>
      </c>
      <c r="K23" s="11">
        <v>9.8840830758965104E-22</v>
      </c>
      <c r="L23" s="11">
        <v>0</v>
      </c>
      <c r="M23" s="11">
        <v>4.8470062466313902E-20</v>
      </c>
      <c r="N23" s="11">
        <v>0</v>
      </c>
      <c r="O23" s="11">
        <v>9.6752859642606794E-21</v>
      </c>
      <c r="P23" s="11">
        <v>3.2199037591700201E-19</v>
      </c>
      <c r="Q23" s="11">
        <v>0</v>
      </c>
      <c r="R23" s="11">
        <v>0</v>
      </c>
      <c r="S23" s="11">
        <v>3.3306637816194002E-20</v>
      </c>
      <c r="T23" s="11">
        <v>0</v>
      </c>
      <c r="U23" s="11">
        <v>2.8948978345630602E-19</v>
      </c>
      <c r="V23" s="11">
        <v>4.2882343007461201E-19</v>
      </c>
      <c r="W23" s="11">
        <v>0.137579680244377</v>
      </c>
      <c r="X23" s="11">
        <v>5.1678614830228905E-4</v>
      </c>
      <c r="Y23" s="11">
        <v>3.2583640188721001E-2</v>
      </c>
      <c r="Z23" s="11">
        <v>1.7335358460834501E-2</v>
      </c>
      <c r="AA23" s="11">
        <v>1.7630642218394998E-2</v>
      </c>
      <c r="AB23" s="11">
        <v>4.4426497527360097E-3</v>
      </c>
      <c r="AC23" s="11">
        <v>5.9151706417435103E-20</v>
      </c>
      <c r="AD23" s="11">
        <v>1.6183759058543301E-18</v>
      </c>
      <c r="AE23" s="11">
        <v>1.6827814381481902E-2</v>
      </c>
      <c r="AF23" s="11">
        <v>0</v>
      </c>
      <c r="AG23" s="11">
        <v>1.4306674715919201E-3</v>
      </c>
      <c r="AH23" s="11">
        <v>2.3820450215821099E-19</v>
      </c>
      <c r="AI23" s="11">
        <v>0</v>
      </c>
      <c r="AJ23" s="11">
        <v>0</v>
      </c>
      <c r="AK23" s="11">
        <v>1.4558454673202799E-19</v>
      </c>
      <c r="AL23" s="11">
        <v>5.0719016315696104E-19</v>
      </c>
      <c r="AM23" s="11">
        <v>4.1962213382890101E-19</v>
      </c>
      <c r="AN23" s="11">
        <v>6.7137919689518102E-22</v>
      </c>
      <c r="AO23" s="11">
        <v>7.5107055944217396E-3</v>
      </c>
      <c r="AP23" s="11">
        <v>2.37292268759389E-2</v>
      </c>
      <c r="AQ23" s="11">
        <v>6.8789840122188306E-2</v>
      </c>
      <c r="AR23" s="28">
        <v>9.2519066998127106E-2</v>
      </c>
    </row>
    <row r="24" spans="1:44">
      <c r="A24" s="27" t="s">
        <v>66</v>
      </c>
      <c r="B24" s="10" t="s">
        <v>96</v>
      </c>
      <c r="C24" s="10" t="s">
        <v>97</v>
      </c>
      <c r="D24" s="13" t="s">
        <v>98</v>
      </c>
      <c r="E24" s="16">
        <f t="shared" si="0"/>
        <v>1.5380695482280324E-3</v>
      </c>
      <c r="F24" s="14">
        <v>2.8646960189679502E-19</v>
      </c>
      <c r="G24" s="11">
        <v>5.5584732131777198E-2</v>
      </c>
      <c r="H24" s="11">
        <v>2.0591385932855699E-2</v>
      </c>
      <c r="I24" s="11">
        <v>1.0280398172137599E-3</v>
      </c>
      <c r="J24" s="11">
        <v>6.0762809185386001E-3</v>
      </c>
      <c r="K24" s="11">
        <v>1.7329265200304901E-2</v>
      </c>
      <c r="L24" s="11">
        <v>3.97496622887176E-19</v>
      </c>
      <c r="M24" s="11">
        <v>1.84222272271445E-3</v>
      </c>
      <c r="N24" s="11">
        <v>1.90756542055725E-19</v>
      </c>
      <c r="O24" s="11">
        <v>9.7276127200874498E-3</v>
      </c>
      <c r="P24" s="11">
        <v>1.08359790312438E-18</v>
      </c>
      <c r="Q24" s="11">
        <v>1.0580970779513799E-2</v>
      </c>
      <c r="R24" s="11">
        <v>2.7165024941924101E-2</v>
      </c>
      <c r="S24" s="11">
        <v>0</v>
      </c>
      <c r="T24" s="11">
        <v>0</v>
      </c>
      <c r="U24" s="11">
        <v>0</v>
      </c>
      <c r="V24" s="11">
        <v>0</v>
      </c>
      <c r="W24" s="11">
        <v>7.65361551735233E-20</v>
      </c>
      <c r="X24" s="11">
        <v>0</v>
      </c>
      <c r="Y24" s="11">
        <v>2.3580684080100101E-19</v>
      </c>
      <c r="Z24" s="11">
        <v>8.0262422139245106E-20</v>
      </c>
      <c r="AA24" s="11">
        <v>1.53806954822803E-3</v>
      </c>
      <c r="AB24" s="11">
        <v>1.8928749404242799E-20</v>
      </c>
      <c r="AC24" s="11">
        <v>8.4935796783314997E-3</v>
      </c>
      <c r="AD24" s="11">
        <v>1.23691879138902E-2</v>
      </c>
      <c r="AE24" s="11">
        <v>1.5445540179644599E-18</v>
      </c>
      <c r="AF24" s="11">
        <v>0</v>
      </c>
      <c r="AG24" s="11">
        <v>3.6516326849957099E-19</v>
      </c>
      <c r="AH24" s="11">
        <v>1.78853381569249E-18</v>
      </c>
      <c r="AI24" s="11">
        <v>1.2606311279621701E-3</v>
      </c>
      <c r="AJ24" s="11">
        <v>0</v>
      </c>
      <c r="AK24" s="11">
        <v>1.4663480633164199E-2</v>
      </c>
      <c r="AL24" s="11">
        <v>0</v>
      </c>
      <c r="AM24" s="11">
        <v>1.0566205994340499E-2</v>
      </c>
      <c r="AN24" s="11">
        <v>4.3288389000805803E-2</v>
      </c>
      <c r="AO24" s="11">
        <v>3.6015231108680899E-2</v>
      </c>
      <c r="AP24" s="11">
        <v>4.6769728485764897E-2</v>
      </c>
      <c r="AQ24" s="11">
        <v>3.8268077586761602E-20</v>
      </c>
      <c r="AR24" s="28">
        <v>4.6769728485764897E-2</v>
      </c>
    </row>
    <row r="25" spans="1:44">
      <c r="A25" s="27" t="s">
        <v>67</v>
      </c>
      <c r="B25" s="10" t="s">
        <v>99</v>
      </c>
      <c r="C25" s="10" t="s">
        <v>97</v>
      </c>
      <c r="D25" s="13" t="s">
        <v>100</v>
      </c>
      <c r="E25" s="16">
        <f t="shared" si="0"/>
        <v>3.4830151580470252E-2</v>
      </c>
      <c r="F25" s="14">
        <v>2.4351452742184001E-18</v>
      </c>
      <c r="G25" s="11">
        <v>1.9025188420536101E-2</v>
      </c>
      <c r="H25" s="11">
        <v>1.4478552442422399E-2</v>
      </c>
      <c r="I25" s="11">
        <v>0</v>
      </c>
      <c r="J25" s="11">
        <v>8.6066833849638303E-3</v>
      </c>
      <c r="K25" s="11">
        <v>9.9252171602793194E-3</v>
      </c>
      <c r="L25" s="11">
        <v>3.2032568190065898E-2</v>
      </c>
      <c r="M25" s="11">
        <v>2.7293630060493801E-4</v>
      </c>
      <c r="N25" s="11">
        <v>0</v>
      </c>
      <c r="O25" s="11">
        <v>8.0868112511337797E-3</v>
      </c>
      <c r="P25" s="11">
        <v>0</v>
      </c>
      <c r="Q25" s="11">
        <v>2.2780109707748199E-3</v>
      </c>
      <c r="R25" s="11">
        <v>4.6722502975367203E-3</v>
      </c>
      <c r="S25" s="11">
        <v>2.09695722532979E-19</v>
      </c>
      <c r="T25" s="11">
        <v>6.3260310443641099E-20</v>
      </c>
      <c r="U25" s="11">
        <v>4.5176306297994998E-3</v>
      </c>
      <c r="V25" s="11">
        <v>1.4418230806687901E-3</v>
      </c>
      <c r="W25" s="11">
        <v>6.9195428237464301E-2</v>
      </c>
      <c r="X25" s="11">
        <v>0</v>
      </c>
      <c r="Y25" s="11">
        <v>2.81699031970453E-2</v>
      </c>
      <c r="Z25" s="11">
        <v>1.1111672227401399E-2</v>
      </c>
      <c r="AA25" s="11">
        <v>8.66877265686734E-3</v>
      </c>
      <c r="AB25" s="11">
        <v>1.2926479372917499E-3</v>
      </c>
      <c r="AC25" s="11">
        <v>9.9652869441784891E-3</v>
      </c>
      <c r="AD25" s="11">
        <v>1.5646378665162899E-3</v>
      </c>
      <c r="AE25" s="11">
        <v>1.25132087960898E-2</v>
      </c>
      <c r="AF25" s="11">
        <v>6.7624022657039498E-4</v>
      </c>
      <c r="AG25" s="11">
        <v>1.24384996281996E-3</v>
      </c>
      <c r="AH25" s="11">
        <v>6.0252605746301403E-18</v>
      </c>
      <c r="AI25" s="11">
        <v>6.2966885261992599E-21</v>
      </c>
      <c r="AJ25" s="11">
        <v>1.01421826357764E-19</v>
      </c>
      <c r="AK25" s="11">
        <v>1.6088837419511101E-2</v>
      </c>
      <c r="AL25" s="11">
        <v>0</v>
      </c>
      <c r="AM25" s="11">
        <v>1.52455685513993E-3</v>
      </c>
      <c r="AN25" s="11">
        <v>0</v>
      </c>
      <c r="AO25" s="11">
        <v>3.4651677806356598E-2</v>
      </c>
      <c r="AP25" s="11">
        <v>4.2605141877772298E-2</v>
      </c>
      <c r="AQ25" s="11">
        <v>3.68565294336319E-2</v>
      </c>
      <c r="AR25" s="28">
        <v>7.9461671311404095E-2</v>
      </c>
    </row>
    <row r="26" spans="1:44">
      <c r="A26" s="27" t="s">
        <v>68</v>
      </c>
      <c r="B26" s="10" t="s">
        <v>96</v>
      </c>
      <c r="C26" s="10" t="s">
        <v>97</v>
      </c>
      <c r="D26" s="13" t="s">
        <v>98</v>
      </c>
      <c r="E26" s="16">
        <f t="shared" si="0"/>
        <v>1.7318834614241812E-2</v>
      </c>
      <c r="F26" s="14">
        <v>5.8264724176559796E-19</v>
      </c>
      <c r="G26" s="11">
        <v>4.95814988868142E-2</v>
      </c>
      <c r="H26" s="11">
        <v>1.6890839659539501E-2</v>
      </c>
      <c r="I26" s="11">
        <v>1.72930022286942E-3</v>
      </c>
      <c r="J26" s="11">
        <v>5.4083228189200404E-3</v>
      </c>
      <c r="K26" s="11">
        <v>1.2379572514258899E-2</v>
      </c>
      <c r="L26" s="11">
        <v>1.6641285301247999E-19</v>
      </c>
      <c r="M26" s="11">
        <v>1.71352739631951E-3</v>
      </c>
      <c r="N26" s="11">
        <v>0</v>
      </c>
      <c r="O26" s="11">
        <v>4.0466627832361499E-3</v>
      </c>
      <c r="P26" s="11">
        <v>1.03812549498714E-19</v>
      </c>
      <c r="Q26" s="11">
        <v>1.12685655462255E-2</v>
      </c>
      <c r="R26" s="11">
        <v>2.11172735086315E-2</v>
      </c>
      <c r="S26" s="11">
        <v>2.7594539828065899E-19</v>
      </c>
      <c r="T26" s="11">
        <v>8.8826010114764909E-22</v>
      </c>
      <c r="U26" s="11">
        <v>3.9033812935624001E-3</v>
      </c>
      <c r="V26" s="11">
        <v>2.7808269199832698E-3</v>
      </c>
      <c r="W26" s="11">
        <v>1.31972457778219E-2</v>
      </c>
      <c r="X26" s="11">
        <v>0</v>
      </c>
      <c r="Y26" s="11">
        <v>1.19509199758251E-2</v>
      </c>
      <c r="Z26" s="11">
        <v>8.1324387029112592E-3</v>
      </c>
      <c r="AA26" s="11">
        <v>5.6165442586412701E-3</v>
      </c>
      <c r="AB26" s="11">
        <v>6.1154615694010395E-4</v>
      </c>
      <c r="AC26" s="11">
        <v>9.7705564036132102E-3</v>
      </c>
      <c r="AD26" s="11">
        <v>1.2944569363105601E-2</v>
      </c>
      <c r="AE26" s="11">
        <v>1.8795517137690401E-3</v>
      </c>
      <c r="AF26" s="11">
        <v>8.12688983284618E-4</v>
      </c>
      <c r="AG26" s="11">
        <v>4.8838038770418199E-20</v>
      </c>
      <c r="AH26" s="11">
        <v>9.9326020908645901E-21</v>
      </c>
      <c r="AI26" s="11">
        <v>1.82981877247531E-3</v>
      </c>
      <c r="AJ26" s="11">
        <v>1.0787537819801399E-3</v>
      </c>
      <c r="AK26" s="11">
        <v>9.5559350849937792E-3</v>
      </c>
      <c r="AL26" s="11">
        <v>0</v>
      </c>
      <c r="AM26" s="11">
        <v>5.0400659041687102E-3</v>
      </c>
      <c r="AN26" s="11">
        <v>4.6977585040133003E-2</v>
      </c>
      <c r="AO26" s="11">
        <v>2.4895772645376599E-2</v>
      </c>
      <c r="AP26" s="11">
        <v>5.17021302973407E-2</v>
      </c>
      <c r="AQ26" s="11">
        <v>8.5503135356921507E-3</v>
      </c>
      <c r="AR26" s="28">
        <v>6.0252443833032798E-2</v>
      </c>
    </row>
    <row r="27" spans="1:44">
      <c r="A27" s="27" t="s">
        <v>69</v>
      </c>
      <c r="B27" s="10" t="s">
        <v>99</v>
      </c>
      <c r="C27" s="10" t="s">
        <v>97</v>
      </c>
      <c r="D27" s="13" t="s">
        <v>100</v>
      </c>
      <c r="E27" s="16">
        <f t="shared" si="0"/>
        <v>3.7037292677364213E-2</v>
      </c>
      <c r="F27" s="14">
        <v>0</v>
      </c>
      <c r="G27" s="11">
        <v>1.9331834700951098E-2</v>
      </c>
      <c r="H27" s="11">
        <v>7.8424309120956309E-3</v>
      </c>
      <c r="I27" s="11">
        <v>0</v>
      </c>
      <c r="J27" s="11">
        <v>2.4572117004143801E-3</v>
      </c>
      <c r="K27" s="11">
        <v>6.4517931455423498E-3</v>
      </c>
      <c r="L27" s="11">
        <v>1.7233518540500301E-2</v>
      </c>
      <c r="M27" s="11">
        <v>2.37713972572071E-20</v>
      </c>
      <c r="N27" s="11">
        <v>2.09722970436303E-18</v>
      </c>
      <c r="O27" s="11">
        <v>7.7167083873062904E-3</v>
      </c>
      <c r="P27" s="11">
        <v>3.07244281491257E-18</v>
      </c>
      <c r="Q27" s="11">
        <v>2.5726039382350802E-19</v>
      </c>
      <c r="R27" s="11">
        <v>9.4389857253126593E-3</v>
      </c>
      <c r="S27" s="11">
        <v>2.3951466528102199E-19</v>
      </c>
      <c r="T27" s="11">
        <v>0</v>
      </c>
      <c r="U27" s="11">
        <v>5.33601907970875E-3</v>
      </c>
      <c r="V27" s="11">
        <v>1.28016317230829E-3</v>
      </c>
      <c r="W27" s="11">
        <v>8.4725472117770095E-2</v>
      </c>
      <c r="X27" s="11">
        <v>0</v>
      </c>
      <c r="Y27" s="11">
        <v>3.0647748050150199E-2</v>
      </c>
      <c r="Z27" s="11">
        <v>1.6074897260269699E-2</v>
      </c>
      <c r="AA27" s="11">
        <v>8.9822734155574901E-3</v>
      </c>
      <c r="AB27" s="11">
        <v>5.1361214884706203E-3</v>
      </c>
      <c r="AC27" s="11">
        <v>1.1177716841875801E-2</v>
      </c>
      <c r="AD27" s="11">
        <v>2.45765922353588E-3</v>
      </c>
      <c r="AE27" s="11">
        <v>6.73034008905345E-3</v>
      </c>
      <c r="AF27" s="11">
        <v>3.1603422637862602E-6</v>
      </c>
      <c r="AG27" s="11">
        <v>1.13660424012958E-4</v>
      </c>
      <c r="AH27" s="11">
        <v>6.94572072164103E-18</v>
      </c>
      <c r="AI27" s="11">
        <v>6.1613872336622502E-21</v>
      </c>
      <c r="AJ27" s="11">
        <v>0</v>
      </c>
      <c r="AK27" s="11">
        <v>1.5936151563390202E-2</v>
      </c>
      <c r="AL27" s="11">
        <v>4.6102078401023404E-19</v>
      </c>
      <c r="AM27" s="11">
        <v>1.8296160928017501E-3</v>
      </c>
      <c r="AN27" s="11">
        <v>0</v>
      </c>
      <c r="AO27" s="11">
        <v>2.5863188802643801E-2</v>
      </c>
      <c r="AP27" s="11">
        <v>3.8110549459257098E-2</v>
      </c>
      <c r="AQ27" s="11">
        <v>4.5030745598739402E-2</v>
      </c>
      <c r="AR27" s="28">
        <v>8.31412950579965E-2</v>
      </c>
    </row>
    <row r="28" spans="1:44">
      <c r="A28" s="27" t="s">
        <v>70</v>
      </c>
      <c r="B28" s="10" t="s">
        <v>96</v>
      </c>
      <c r="C28" s="10" t="s">
        <v>97</v>
      </c>
      <c r="D28" s="13" t="s">
        <v>98</v>
      </c>
      <c r="E28" s="16">
        <f t="shared" si="0"/>
        <v>4.0398699055208084E-2</v>
      </c>
      <c r="F28" s="14">
        <v>2.3889901348627899E-2</v>
      </c>
      <c r="G28" s="11">
        <v>4.0094462723846903E-2</v>
      </c>
      <c r="H28" s="11">
        <v>5.7941364633538597E-3</v>
      </c>
      <c r="I28" s="11">
        <v>0</v>
      </c>
      <c r="J28" s="11">
        <v>6.7514328045746999E-19</v>
      </c>
      <c r="K28" s="11">
        <v>4.9356676276133002E-3</v>
      </c>
      <c r="L28" s="11">
        <v>0</v>
      </c>
      <c r="M28" s="11">
        <v>3.8076205680209799E-3</v>
      </c>
      <c r="N28" s="11">
        <v>3.5335206377914401E-19</v>
      </c>
      <c r="O28" s="11">
        <v>0</v>
      </c>
      <c r="P28" s="11">
        <v>0</v>
      </c>
      <c r="Q28" s="11">
        <v>1.1163922768093901E-2</v>
      </c>
      <c r="R28" s="11">
        <v>1.2932728772576001E-2</v>
      </c>
      <c r="S28" s="11">
        <v>4.3672390244507103E-20</v>
      </c>
      <c r="T28" s="11">
        <v>5.3200678708215698E-21</v>
      </c>
      <c r="U28" s="11">
        <v>6.9564231571080104E-20</v>
      </c>
      <c r="V28" s="11">
        <v>0</v>
      </c>
      <c r="W28" s="11">
        <v>2.2542567295851999E-2</v>
      </c>
      <c r="X28" s="11">
        <v>0</v>
      </c>
      <c r="Y28" s="11">
        <v>0</v>
      </c>
      <c r="Z28" s="11">
        <v>6.5440662112388999E-3</v>
      </c>
      <c r="AA28" s="11">
        <v>8.3939377025623006E-3</v>
      </c>
      <c r="AB28" s="11">
        <v>0</v>
      </c>
      <c r="AC28" s="11">
        <v>7.5251059272855702E-3</v>
      </c>
      <c r="AD28" s="11">
        <v>1.0213094581219001E-2</v>
      </c>
      <c r="AE28" s="11">
        <v>7.7539057348994696E-20</v>
      </c>
      <c r="AF28" s="11">
        <v>2.74115382964703E-3</v>
      </c>
      <c r="AG28" s="11">
        <v>1.02447625512909E-3</v>
      </c>
      <c r="AH28" s="11">
        <v>2.9754116029154901E-19</v>
      </c>
      <c r="AI28" s="11">
        <v>4.2460698932187697E-3</v>
      </c>
      <c r="AJ28" s="11">
        <v>5.46317537649892E-4</v>
      </c>
      <c r="AK28" s="11">
        <v>6.66559545949468E-3</v>
      </c>
      <c r="AL28" s="11">
        <v>0</v>
      </c>
      <c r="AM28" s="11">
        <v>1.5814376403520802E-2</v>
      </c>
      <c r="AN28" s="11">
        <v>5.2795825548661003E-2</v>
      </c>
      <c r="AO28" s="11">
        <v>7.5719957390885002E-3</v>
      </c>
      <c r="AP28" s="11">
        <v>3.6792074078333598E-2</v>
      </c>
      <c r="AQ28" s="11">
        <v>1.1271283647925999E-2</v>
      </c>
      <c r="AR28" s="28">
        <v>4.8063357726259602E-2</v>
      </c>
    </row>
    <row r="29" spans="1:44">
      <c r="A29" s="27" t="s">
        <v>71</v>
      </c>
      <c r="B29" s="10" t="s">
        <v>99</v>
      </c>
      <c r="C29" s="10" t="s">
        <v>97</v>
      </c>
      <c r="D29" s="13" t="s">
        <v>100</v>
      </c>
      <c r="E29" s="16">
        <f t="shared" si="0"/>
        <v>8.0191416478474276E-2</v>
      </c>
      <c r="F29" s="14">
        <v>3.59825243467299E-3</v>
      </c>
      <c r="G29" s="11">
        <v>1.0755016697161101E-2</v>
      </c>
      <c r="H29" s="11">
        <v>8.2879816873199003E-4</v>
      </c>
      <c r="I29" s="11">
        <v>1.0082948505324601E-18</v>
      </c>
      <c r="J29" s="11">
        <v>1.9663999947877799E-19</v>
      </c>
      <c r="K29" s="11">
        <v>6.0972443466311601E-19</v>
      </c>
      <c r="L29" s="11">
        <v>3.4151631091116297E-2</v>
      </c>
      <c r="M29" s="11">
        <v>1.7519988483842999E-19</v>
      </c>
      <c r="N29" s="11">
        <v>1.25883120519598E-18</v>
      </c>
      <c r="O29" s="11">
        <v>1.10248991915307E-3</v>
      </c>
      <c r="P29" s="11">
        <v>0</v>
      </c>
      <c r="Q29" s="11">
        <v>4.0232056199289798E-4</v>
      </c>
      <c r="R29" s="11">
        <v>7.9610575469840194E-3</v>
      </c>
      <c r="S29" s="11">
        <v>0</v>
      </c>
      <c r="T29" s="11">
        <v>3.2550755570314602E-19</v>
      </c>
      <c r="U29" s="11">
        <v>4.9752704527654696E-3</v>
      </c>
      <c r="V29" s="11">
        <v>0</v>
      </c>
      <c r="W29" s="11">
        <v>7.4407300208004498E-2</v>
      </c>
      <c r="X29" s="11">
        <v>0</v>
      </c>
      <c r="Y29" s="11">
        <v>9.4170600301076192E-3</v>
      </c>
      <c r="Z29" s="11">
        <v>3.3687696994722197E-2</v>
      </c>
      <c r="AA29" s="11">
        <v>2.1301343463828899E-2</v>
      </c>
      <c r="AB29" s="11">
        <v>1.2527082149389401E-3</v>
      </c>
      <c r="AC29" s="11">
        <v>5.5192719865161102E-3</v>
      </c>
      <c r="AD29" s="11">
        <v>2.5930275323841601E-3</v>
      </c>
      <c r="AE29" s="11">
        <v>2.0175346269435301E-2</v>
      </c>
      <c r="AF29" s="11">
        <v>5.7879800322647003E-4</v>
      </c>
      <c r="AG29" s="11">
        <v>1.7606910087594101E-4</v>
      </c>
      <c r="AH29" s="11">
        <v>9.40596512649203E-19</v>
      </c>
      <c r="AI29" s="11">
        <v>2.8143618893788598E-18</v>
      </c>
      <c r="AJ29" s="11">
        <v>0</v>
      </c>
      <c r="AK29" s="11">
        <v>2.0459327103837799E-3</v>
      </c>
      <c r="AL29" s="11">
        <v>0</v>
      </c>
      <c r="AM29" s="11">
        <v>6.11219225760675E-4</v>
      </c>
      <c r="AN29" s="11">
        <v>6.2828798933591496E-3</v>
      </c>
      <c r="AO29" s="11">
        <v>2.0941510208736698E-3</v>
      </c>
      <c r="AP29" s="11">
        <v>4.6875600699140499E-2</v>
      </c>
      <c r="AQ29" s="11">
        <v>3.9691285330384997E-2</v>
      </c>
      <c r="AR29" s="28">
        <v>8.6566886029525406E-2</v>
      </c>
    </row>
    <row r="30" spans="1:44">
      <c r="A30" s="27" t="s">
        <v>72</v>
      </c>
      <c r="B30" s="10" t="s">
        <v>96</v>
      </c>
      <c r="C30" s="10" t="s">
        <v>97</v>
      </c>
      <c r="D30" s="13" t="s">
        <v>98</v>
      </c>
      <c r="E30" s="16">
        <f t="shared" si="0"/>
        <v>2.7755675132149164E-3</v>
      </c>
      <c r="F30" s="14">
        <v>0</v>
      </c>
      <c r="G30" s="11">
        <v>5.13323184579089E-2</v>
      </c>
      <c r="H30" s="11">
        <v>5.7564306349703904E-3</v>
      </c>
      <c r="I30" s="11">
        <v>3.8620879728994899E-3</v>
      </c>
      <c r="J30" s="11">
        <v>1.2518442269109899E-20</v>
      </c>
      <c r="K30" s="11">
        <v>1.33127637893522E-2</v>
      </c>
      <c r="L30" s="11">
        <v>1.3527019174820901E-18</v>
      </c>
      <c r="M30" s="11">
        <v>2.6591312756887799E-3</v>
      </c>
      <c r="N30" s="11">
        <v>0</v>
      </c>
      <c r="O30" s="11">
        <v>4.7311203169653898E-4</v>
      </c>
      <c r="P30" s="11">
        <v>9.6396100704594903E-19</v>
      </c>
      <c r="Q30" s="11">
        <v>2.0434558831115401E-2</v>
      </c>
      <c r="R30" s="11">
        <v>1.2327559121760499E-2</v>
      </c>
      <c r="S30" s="11">
        <v>0</v>
      </c>
      <c r="T30" s="11">
        <v>3.3206752012385102E-4</v>
      </c>
      <c r="U30" s="11">
        <v>4.9024065827925995E-4</v>
      </c>
      <c r="V30" s="11">
        <v>7.8045089845964794E-20</v>
      </c>
      <c r="W30" s="11">
        <v>7.9573017617423202E-3</v>
      </c>
      <c r="X30" s="11">
        <v>2.0296448272206901E-3</v>
      </c>
      <c r="Y30" s="11">
        <v>3.9702090867135102E-3</v>
      </c>
      <c r="Z30" s="11">
        <v>3.5903173432890502E-20</v>
      </c>
      <c r="AA30" s="11">
        <v>1.9058408251570399E-3</v>
      </c>
      <c r="AB30" s="11">
        <v>5.3765916793402097E-4</v>
      </c>
      <c r="AC30" s="11">
        <v>4.6931869864102801E-3</v>
      </c>
      <c r="AD30" s="11">
        <v>1.33919488000984E-2</v>
      </c>
      <c r="AE30" s="11">
        <v>4.5018209261443899E-18</v>
      </c>
      <c r="AF30" s="11">
        <v>5.0085417413314199E-3</v>
      </c>
      <c r="AG30" s="11">
        <v>0</v>
      </c>
      <c r="AH30" s="11">
        <v>1.5923636917866901E-19</v>
      </c>
      <c r="AI30" s="11">
        <v>1.3484213183121399E-3</v>
      </c>
      <c r="AJ30" s="11">
        <v>0</v>
      </c>
      <c r="AK30" s="11">
        <v>1.05911890282002E-2</v>
      </c>
      <c r="AL30" s="11">
        <v>1.27258678207614E-17</v>
      </c>
      <c r="AM30" s="11">
        <v>1.8364938465109702E-2</v>
      </c>
      <c r="AN30" s="11">
        <v>3.8177972748032599E-2</v>
      </c>
      <c r="AO30" s="11">
        <v>1.67685475045939E-2</v>
      </c>
      <c r="AP30" s="11">
        <v>3.7571715309628703E-2</v>
      </c>
      <c r="AQ30" s="11">
        <v>4.2237712100107903E-3</v>
      </c>
      <c r="AR30" s="28">
        <v>4.1795486519639498E-2</v>
      </c>
    </row>
    <row r="31" spans="1:44">
      <c r="A31" s="27" t="s">
        <v>73</v>
      </c>
      <c r="B31" s="10" t="s">
        <v>99</v>
      </c>
      <c r="C31" s="10" t="s">
        <v>97</v>
      </c>
      <c r="D31" s="13" t="s">
        <v>100</v>
      </c>
      <c r="E31" s="16">
        <f t="shared" si="0"/>
        <v>2.3709831740410713E-2</v>
      </c>
      <c r="F31" s="14">
        <v>6.7642615894719302E-3</v>
      </c>
      <c r="G31" s="11">
        <v>4.15892320008674E-2</v>
      </c>
      <c r="H31" s="11">
        <v>4.1316809670820503E-3</v>
      </c>
      <c r="I31" s="11">
        <v>3.1802588805330402E-19</v>
      </c>
      <c r="J31" s="11">
        <v>5.50187286080795E-20</v>
      </c>
      <c r="K31" s="11">
        <v>1.7411398855888199E-2</v>
      </c>
      <c r="L31" s="11">
        <v>9.8709183953766804E-3</v>
      </c>
      <c r="M31" s="11">
        <v>8.2341504967778899E-4</v>
      </c>
      <c r="N31" s="11">
        <v>1.28002997530777E-18</v>
      </c>
      <c r="O31" s="11">
        <v>5.8961892517283903E-3</v>
      </c>
      <c r="P31" s="11">
        <v>2.66149268762899E-19</v>
      </c>
      <c r="Q31" s="11">
        <v>2.66862893265143E-2</v>
      </c>
      <c r="R31" s="11">
        <v>7.6346297765417098E-3</v>
      </c>
      <c r="S31" s="11">
        <v>1.7468234800196201E-19</v>
      </c>
      <c r="T31" s="11">
        <v>4.2872504558368898E-4</v>
      </c>
      <c r="U31" s="11">
        <v>8.8881364400838396E-4</v>
      </c>
      <c r="V31" s="11">
        <v>0</v>
      </c>
      <c r="W31" s="11">
        <v>7.6040056998481695E-2</v>
      </c>
      <c r="X31" s="11">
        <v>2.73387970524374E-3</v>
      </c>
      <c r="Y31" s="11">
        <v>2.40108415650086E-2</v>
      </c>
      <c r="Z31" s="11">
        <v>7.6674081973585398E-3</v>
      </c>
      <c r="AA31" s="11">
        <v>6.6685240727239097E-3</v>
      </c>
      <c r="AB31" s="11">
        <v>2.1809128352726398E-3</v>
      </c>
      <c r="AC31" s="11">
        <v>4.7612272015251002E-3</v>
      </c>
      <c r="AD31" s="11">
        <v>1.1992973184523701E-2</v>
      </c>
      <c r="AE31" s="11">
        <v>1.9774147565922098E-18</v>
      </c>
      <c r="AF31" s="11">
        <v>4.0751522555064297E-3</v>
      </c>
      <c r="AG31" s="11">
        <v>1.6819818661346699E-20</v>
      </c>
      <c r="AH31" s="11">
        <v>0</v>
      </c>
      <c r="AI31" s="11">
        <v>6.87810115018056E-3</v>
      </c>
      <c r="AJ31" s="11">
        <v>2.38045039889532E-19</v>
      </c>
      <c r="AK31" s="11">
        <v>7.8694189141708497E-3</v>
      </c>
      <c r="AL31" s="11">
        <v>0</v>
      </c>
      <c r="AM31" s="11">
        <v>5.2314891867853404E-3</v>
      </c>
      <c r="AN31" s="11">
        <v>0</v>
      </c>
      <c r="AO31" s="11">
        <v>2.41902313104796E-2</v>
      </c>
      <c r="AP31" s="11">
        <v>3.6297728296889799E-2</v>
      </c>
      <c r="AQ31" s="11">
        <v>3.8464435321245001E-2</v>
      </c>
      <c r="AR31" s="28">
        <v>7.4762163618134897E-2</v>
      </c>
    </row>
    <row r="32" spans="1:44">
      <c r="A32" s="27" t="s">
        <v>74</v>
      </c>
      <c r="B32" s="10" t="s">
        <v>96</v>
      </c>
      <c r="C32" s="10" t="s">
        <v>97</v>
      </c>
      <c r="D32" s="13" t="s">
        <v>98</v>
      </c>
      <c r="E32" s="16">
        <f t="shared" si="0"/>
        <v>1.5691528724415441E-2</v>
      </c>
      <c r="F32" s="14">
        <v>3.1795308215997698E-3</v>
      </c>
      <c r="G32" s="11">
        <v>3.1791991126065199E-2</v>
      </c>
      <c r="H32" s="11">
        <v>4.6747361616937102E-3</v>
      </c>
      <c r="I32" s="11">
        <v>6.71562841816514E-19</v>
      </c>
      <c r="J32" s="11">
        <v>0</v>
      </c>
      <c r="K32" s="11">
        <v>1.7134759173007798E-2</v>
      </c>
      <c r="L32" s="11">
        <v>6.7631939378811396E-20</v>
      </c>
      <c r="M32" s="11">
        <v>1.0132653754990601E-20</v>
      </c>
      <c r="N32" s="11">
        <v>0</v>
      </c>
      <c r="O32" s="11">
        <v>0</v>
      </c>
      <c r="P32" s="11">
        <v>0</v>
      </c>
      <c r="Q32" s="11">
        <v>1.8777446180029599E-2</v>
      </c>
      <c r="R32" s="11">
        <v>1.1356641593146701E-2</v>
      </c>
      <c r="S32" s="11">
        <v>0</v>
      </c>
      <c r="T32" s="11">
        <v>2.3645075976283899E-4</v>
      </c>
      <c r="U32" s="11">
        <v>7.8027263477862597E-4</v>
      </c>
      <c r="V32" s="11">
        <v>2.3912466874489802E-19</v>
      </c>
      <c r="W32" s="11">
        <v>1.8425517727900201E-2</v>
      </c>
      <c r="X32" s="11">
        <v>1.01017332815098E-2</v>
      </c>
      <c r="Y32" s="11">
        <v>1.85519158631738E-3</v>
      </c>
      <c r="Z32" s="11">
        <v>2.7811794969010801E-3</v>
      </c>
      <c r="AA32" s="11">
        <v>5.9991970992133601E-3</v>
      </c>
      <c r="AB32" s="11">
        <v>2.0802029551326099E-3</v>
      </c>
      <c r="AC32" s="11">
        <v>6.5895364773578798E-3</v>
      </c>
      <c r="AD32" s="11">
        <v>7.8287424903853604E-3</v>
      </c>
      <c r="AE32" s="11">
        <v>3.2371546351285199E-4</v>
      </c>
      <c r="AF32" s="11">
        <v>0</v>
      </c>
      <c r="AG32" s="11">
        <v>1.0912521282929299E-3</v>
      </c>
      <c r="AH32" s="11">
        <v>1.4577286851701599E-19</v>
      </c>
      <c r="AI32" s="11">
        <v>2.2268091636732E-4</v>
      </c>
      <c r="AJ32" s="11">
        <v>3.48801635857819E-19</v>
      </c>
      <c r="AK32" s="11">
        <v>8.6253118552197493E-3</v>
      </c>
      <c r="AL32" s="11">
        <v>0</v>
      </c>
      <c r="AM32" s="11">
        <v>1.69449748662392E-2</v>
      </c>
      <c r="AN32" s="11">
        <v>2.0968092837107301E-2</v>
      </c>
      <c r="AO32" s="11">
        <v>2.1277900553151801E-2</v>
      </c>
      <c r="AP32" s="11">
        <v>2.85427503012619E-2</v>
      </c>
      <c r="AQ32" s="11">
        <v>9.6607286831916096E-3</v>
      </c>
      <c r="AR32" s="28">
        <v>3.8203478984453497E-2</v>
      </c>
    </row>
    <row r="33" spans="1:44" ht="16" thickBot="1">
      <c r="A33" s="29" t="s">
        <v>75</v>
      </c>
      <c r="B33" s="30" t="s">
        <v>99</v>
      </c>
      <c r="C33" s="30" t="s">
        <v>97</v>
      </c>
      <c r="D33" s="31" t="s">
        <v>100</v>
      </c>
      <c r="E33" s="17">
        <f t="shared" si="0"/>
        <v>0.13634170742853791</v>
      </c>
      <c r="F33" s="32">
        <v>8.3486682983913499E-2</v>
      </c>
      <c r="G33" s="33">
        <v>4.2612101919756701E-2</v>
      </c>
      <c r="H33" s="33">
        <v>2.9345662434896499E-20</v>
      </c>
      <c r="I33" s="33">
        <v>8.0875158531216501E-19</v>
      </c>
      <c r="J33" s="33">
        <v>0</v>
      </c>
      <c r="K33" s="33">
        <v>7.5962564119989905E-4</v>
      </c>
      <c r="L33" s="33">
        <v>5.1990565039824002E-19</v>
      </c>
      <c r="M33" s="33">
        <v>4.2495829811931203E-4</v>
      </c>
      <c r="N33" s="33">
        <v>0</v>
      </c>
      <c r="O33" s="33">
        <v>5.1573007480546797E-4</v>
      </c>
      <c r="P33" s="33">
        <v>3.8267866917674502E-19</v>
      </c>
      <c r="Q33" s="33">
        <v>1.25058565856737E-2</v>
      </c>
      <c r="R33" s="33">
        <v>2.9014796084529701E-3</v>
      </c>
      <c r="S33" s="33">
        <v>0</v>
      </c>
      <c r="T33" s="33">
        <v>7.8341099493191995E-4</v>
      </c>
      <c r="U33" s="33">
        <v>0</v>
      </c>
      <c r="V33" s="33">
        <v>2.7286267999606798E-3</v>
      </c>
      <c r="W33" s="33">
        <v>2.34790576085682E-2</v>
      </c>
      <c r="X33" s="33">
        <v>1.2499213950099601E-18</v>
      </c>
      <c r="Y33" s="33">
        <v>1.24788913821401E-19</v>
      </c>
      <c r="Z33" s="33">
        <v>1.8820375670117899E-2</v>
      </c>
      <c r="AA33" s="33">
        <v>2.23447456501994E-2</v>
      </c>
      <c r="AB33" s="33">
        <v>1.9324430736238901E-4</v>
      </c>
      <c r="AC33" s="33">
        <v>3.7311808506775802E-3</v>
      </c>
      <c r="AD33" s="33">
        <v>1.2992883320163399E-2</v>
      </c>
      <c r="AE33" s="33">
        <v>8.3788521268108405E-3</v>
      </c>
      <c r="AF33" s="33">
        <v>3.3645677489235401E-3</v>
      </c>
      <c r="AG33" s="33">
        <v>0</v>
      </c>
      <c r="AH33" s="33">
        <v>0</v>
      </c>
      <c r="AI33" s="33">
        <v>0</v>
      </c>
      <c r="AJ33" s="33">
        <v>2.3343956952019801E-3</v>
      </c>
      <c r="AK33" s="33">
        <v>1.11600865071785E-2</v>
      </c>
      <c r="AL33" s="33">
        <v>0</v>
      </c>
      <c r="AM33" s="33">
        <v>4.1247126447727803E-3</v>
      </c>
      <c r="AN33" s="33">
        <v>2.0864904220432998E-2</v>
      </c>
      <c r="AO33" s="33">
        <v>8.3670458563854799E-3</v>
      </c>
      <c r="AP33" s="33">
        <v>5.1369698908170398E-2</v>
      </c>
      <c r="AQ33" s="33">
        <v>1.2406428925216401E-2</v>
      </c>
      <c r="AR33" s="34">
        <v>6.3776127833386806E-2</v>
      </c>
    </row>
    <row r="34" spans="1:44">
      <c r="A34" s="21" t="s">
        <v>76</v>
      </c>
      <c r="B34" s="22" t="s">
        <v>96</v>
      </c>
      <c r="C34" s="22" t="s">
        <v>101</v>
      </c>
      <c r="D34" s="23" t="s">
        <v>98</v>
      </c>
      <c r="E34" s="15">
        <f t="shared" si="0"/>
        <v>1.9064001334647956E-2</v>
      </c>
      <c r="F34" s="24">
        <v>1.06980865245373E-2</v>
      </c>
      <c r="G34" s="25">
        <v>8.1734032605528001E-2</v>
      </c>
      <c r="H34" s="25">
        <v>1.0250788840110599E-2</v>
      </c>
      <c r="I34" s="25">
        <v>2.0633996618274499E-20</v>
      </c>
      <c r="J34" s="25">
        <v>2.82719808914839E-3</v>
      </c>
      <c r="K34" s="25">
        <v>1.4898153828494499E-2</v>
      </c>
      <c r="L34" s="25">
        <v>4.48219394871706E-19</v>
      </c>
      <c r="M34" s="25">
        <v>3.04172498429469E-3</v>
      </c>
      <c r="N34" s="25">
        <v>5.0275093713706602E-19</v>
      </c>
      <c r="O34" s="25">
        <v>5.3985104282944802E-3</v>
      </c>
      <c r="P34" s="25">
        <v>0</v>
      </c>
      <c r="Q34" s="25">
        <v>3.3209634648311399E-2</v>
      </c>
      <c r="R34" s="25">
        <v>2.6744406485416199E-2</v>
      </c>
      <c r="S34" s="25">
        <v>2.81311013022309E-19</v>
      </c>
      <c r="T34" s="25">
        <v>1.2008957197667699E-19</v>
      </c>
      <c r="U34" s="25">
        <v>2.3200952557665402E-3</v>
      </c>
      <c r="V34" s="25">
        <v>0</v>
      </c>
      <c r="W34" s="25">
        <v>6.3304703783763896E-3</v>
      </c>
      <c r="X34" s="25">
        <v>0</v>
      </c>
      <c r="Y34" s="25">
        <v>7.9047735735183998E-3</v>
      </c>
      <c r="Z34" s="25">
        <v>5.7218404321861896E-20</v>
      </c>
      <c r="AA34" s="25">
        <v>8.3659148101106508E-3</v>
      </c>
      <c r="AB34" s="25">
        <v>1.2186841103804799E-18</v>
      </c>
      <c r="AC34" s="25">
        <v>4.70810134734026E-3</v>
      </c>
      <c r="AD34" s="25">
        <v>2.3740075788214399E-2</v>
      </c>
      <c r="AE34" s="25">
        <v>2.69883342507025E-18</v>
      </c>
      <c r="AF34" s="25">
        <v>1.31944886206349E-2</v>
      </c>
      <c r="AG34" s="25">
        <v>1.5862658413167801E-19</v>
      </c>
      <c r="AH34" s="25">
        <v>0</v>
      </c>
      <c r="AI34" s="25">
        <v>2.80379249813468E-3</v>
      </c>
      <c r="AJ34" s="25">
        <v>6.6836323182068799E-19</v>
      </c>
      <c r="AK34" s="25">
        <v>8.7543011246092699E-3</v>
      </c>
      <c r="AL34" s="25">
        <v>0</v>
      </c>
      <c r="AM34" s="25">
        <v>2.0869143838982002E-2</v>
      </c>
      <c r="AN34" s="25">
        <v>2.07883424722566E-2</v>
      </c>
      <c r="AO34" s="25">
        <v>2.6398096585798801E-2</v>
      </c>
      <c r="AP34" s="25">
        <v>5.95128880280111E-2</v>
      </c>
      <c r="AQ34" s="25">
        <v>4.5554814109909801E-3</v>
      </c>
      <c r="AR34" s="26">
        <v>6.4068369439002099E-2</v>
      </c>
    </row>
    <row r="35" spans="1:44">
      <c r="A35" s="27" t="s">
        <v>77</v>
      </c>
      <c r="B35" s="10" t="s">
        <v>99</v>
      </c>
      <c r="C35" s="10" t="s">
        <v>101</v>
      </c>
      <c r="D35" s="13" t="s">
        <v>98</v>
      </c>
      <c r="E35" s="16">
        <f t="shared" si="0"/>
        <v>2.3309146874858723E-2</v>
      </c>
      <c r="F35" s="14">
        <v>6.5925296321646398E-4</v>
      </c>
      <c r="G35" s="11">
        <v>7.5778930048876994E-2</v>
      </c>
      <c r="H35" s="11">
        <v>1.4283849809026901E-2</v>
      </c>
      <c r="I35" s="11">
        <v>5.5270979118437402E-3</v>
      </c>
      <c r="J35" s="11">
        <v>1.44829841407798E-2</v>
      </c>
      <c r="K35" s="11">
        <v>8.7209839649898396E-3</v>
      </c>
      <c r="L35" s="11">
        <v>0</v>
      </c>
      <c r="M35" s="11">
        <v>4.7813986277767898E-4</v>
      </c>
      <c r="N35" s="11">
        <v>0</v>
      </c>
      <c r="O35" s="11">
        <v>1.1296081381729901E-2</v>
      </c>
      <c r="P35" s="11">
        <v>7.4135686351463003E-19</v>
      </c>
      <c r="Q35" s="11">
        <v>2.0019839370839201E-2</v>
      </c>
      <c r="R35" s="11">
        <v>3.6388058219519001E-2</v>
      </c>
      <c r="S35" s="11">
        <v>0</v>
      </c>
      <c r="T35" s="11">
        <v>0</v>
      </c>
      <c r="U35" s="11">
        <v>7.2279614890673302E-4</v>
      </c>
      <c r="V35" s="11">
        <v>3.60489138147255E-3</v>
      </c>
      <c r="W35" s="11">
        <v>5.4645645083559798E-2</v>
      </c>
      <c r="X35" s="11">
        <v>1.27927546403046E-20</v>
      </c>
      <c r="Y35" s="11">
        <v>1.4890216785670801E-2</v>
      </c>
      <c r="Z35" s="11">
        <v>9.6274780442035298E-3</v>
      </c>
      <c r="AA35" s="11">
        <v>5.5270221481485199E-3</v>
      </c>
      <c r="AB35" s="11">
        <v>4.2543719378464202E-3</v>
      </c>
      <c r="AC35" s="11">
        <v>6.8301383155390197E-3</v>
      </c>
      <c r="AD35" s="11">
        <v>2.12440665873324E-2</v>
      </c>
      <c r="AE35" s="11">
        <v>3.2410217814437901E-3</v>
      </c>
      <c r="AF35" s="11">
        <v>8.1864498777164396E-3</v>
      </c>
      <c r="AG35" s="11">
        <v>4.8527285016528704E-19</v>
      </c>
      <c r="AH35" s="11">
        <v>0</v>
      </c>
      <c r="AI35" s="11">
        <v>8.0853689734621805E-20</v>
      </c>
      <c r="AJ35" s="11">
        <v>2.9689143135507402E-19</v>
      </c>
      <c r="AK35" s="11">
        <v>1.3113538340617599E-2</v>
      </c>
      <c r="AL35" s="11">
        <v>0</v>
      </c>
      <c r="AM35" s="11">
        <v>2.7606010289021798E-3</v>
      </c>
      <c r="AN35" s="11">
        <v>3.8744414720053E-3</v>
      </c>
      <c r="AO35" s="11">
        <v>4.9078482534483901E-2</v>
      </c>
      <c r="AP35" s="11">
        <v>7.5710295808210495E-2</v>
      </c>
      <c r="AQ35" s="11">
        <v>2.7684220616233299E-2</v>
      </c>
      <c r="AR35" s="28">
        <v>0.103394516424444</v>
      </c>
    </row>
    <row r="36" spans="1:44">
      <c r="A36" s="27" t="s">
        <v>78</v>
      </c>
      <c r="B36" s="10" t="s">
        <v>96</v>
      </c>
      <c r="C36" s="10" t="s">
        <v>101</v>
      </c>
      <c r="D36" s="13" t="s">
        <v>98</v>
      </c>
      <c r="E36" s="16">
        <f t="shared" si="0"/>
        <v>5.5240680252695906E-2</v>
      </c>
      <c r="F36" s="14">
        <v>2.7566984323734601E-2</v>
      </c>
      <c r="G36" s="11">
        <v>2.2999668396680599E-2</v>
      </c>
      <c r="H36" s="11">
        <v>7.8232969122232401E-3</v>
      </c>
      <c r="I36" s="11">
        <v>2.2414889208898699E-20</v>
      </c>
      <c r="J36" s="11">
        <v>6.1984585809322804E-19</v>
      </c>
      <c r="K36" s="11">
        <v>5.1351583985142198E-19</v>
      </c>
      <c r="L36" s="11">
        <v>2.9079101425489701E-18</v>
      </c>
      <c r="M36" s="11">
        <v>5.86502495222508E-21</v>
      </c>
      <c r="N36" s="11">
        <v>5.7342827079872697E-19</v>
      </c>
      <c r="O36" s="11">
        <v>9.3958765998482507E-19</v>
      </c>
      <c r="P36" s="11">
        <v>0</v>
      </c>
      <c r="Q36" s="11">
        <v>5.6902655755239097E-3</v>
      </c>
      <c r="R36" s="11">
        <v>1.4656734745393101E-2</v>
      </c>
      <c r="S36" s="11">
        <v>0</v>
      </c>
      <c r="T36" s="11">
        <v>7.2335622625206903E-4</v>
      </c>
      <c r="U36" s="11">
        <v>2.5297591508164002E-5</v>
      </c>
      <c r="V36" s="11">
        <v>6.7669672850363198E-19</v>
      </c>
      <c r="W36" s="11">
        <v>4.1255708008579297E-3</v>
      </c>
      <c r="X36" s="11">
        <v>1.5865164135546599E-2</v>
      </c>
      <c r="Y36" s="11">
        <v>7.6250364507537201E-4</v>
      </c>
      <c r="Z36" s="11">
        <v>1.20777673149834E-2</v>
      </c>
      <c r="AA36" s="11">
        <v>9.1312419640099604E-3</v>
      </c>
      <c r="AB36" s="11">
        <v>2.9027771515616201E-3</v>
      </c>
      <c r="AC36" s="11">
        <v>6.2659123391241396E-3</v>
      </c>
      <c r="AD36" s="11">
        <v>8.5652940174281E-3</v>
      </c>
      <c r="AE36" s="11">
        <v>0</v>
      </c>
      <c r="AF36" s="11">
        <v>2.1717439702018499E-21</v>
      </c>
      <c r="AG36" s="11">
        <v>1.9803393113942899E-20</v>
      </c>
      <c r="AH36" s="11">
        <v>3.0521204918725598E-19</v>
      </c>
      <c r="AI36" s="11">
        <v>1.75250900072907E-3</v>
      </c>
      <c r="AJ36" s="11">
        <v>2.8385532721542598E-3</v>
      </c>
      <c r="AK36" s="11">
        <v>6.1491018660420199E-3</v>
      </c>
      <c r="AL36" s="11">
        <v>6.6274925808202998E-18</v>
      </c>
      <c r="AM36" s="11">
        <v>1.27200852181928E-2</v>
      </c>
      <c r="AN36" s="11">
        <v>5.0661309536191898E-2</v>
      </c>
      <c r="AO36" s="11">
        <v>1.1476650133089399E-18</v>
      </c>
      <c r="AP36" s="11">
        <v>2.8044469518026801E-2</v>
      </c>
      <c r="AQ36" s="11">
        <v>2.1348750575226798E-3</v>
      </c>
      <c r="AR36" s="28">
        <v>3.0179344575549501E-2</v>
      </c>
    </row>
    <row r="37" spans="1:44">
      <c r="A37" s="27" t="s">
        <v>79</v>
      </c>
      <c r="B37" s="10" t="s">
        <v>99</v>
      </c>
      <c r="C37" s="10" t="s">
        <v>101</v>
      </c>
      <c r="D37" s="13" t="s">
        <v>98</v>
      </c>
      <c r="E37" s="16">
        <f t="shared" si="0"/>
        <v>5.5094770359901901E-2</v>
      </c>
      <c r="F37" s="14">
        <v>2.09549661823525E-2</v>
      </c>
      <c r="G37" s="11">
        <v>3.40484834646195E-2</v>
      </c>
      <c r="H37" s="11">
        <v>7.1040997924309403E-3</v>
      </c>
      <c r="I37" s="11">
        <v>5.1308977994270304E-3</v>
      </c>
      <c r="J37" s="11">
        <v>2.0754103920902501E-20</v>
      </c>
      <c r="K37" s="11">
        <v>4.4352659644241897E-3</v>
      </c>
      <c r="L37" s="11">
        <v>1.43138019805629E-18</v>
      </c>
      <c r="M37" s="11">
        <v>4.4830666260539101E-4</v>
      </c>
      <c r="N37" s="11">
        <v>3.30609080558644E-19</v>
      </c>
      <c r="O37" s="11">
        <v>5.4522270921682197E-20</v>
      </c>
      <c r="P37" s="11">
        <v>1.44907490383306E-18</v>
      </c>
      <c r="Q37" s="11">
        <v>6.8555849406092897E-3</v>
      </c>
      <c r="R37" s="11">
        <v>6.8072459200010796E-3</v>
      </c>
      <c r="S37" s="11">
        <v>3.2123181364312599E-19</v>
      </c>
      <c r="T37" s="11">
        <v>1.08337366555872E-3</v>
      </c>
      <c r="U37" s="11">
        <v>6.1398711625186705E-4</v>
      </c>
      <c r="V37" s="11">
        <v>0</v>
      </c>
      <c r="W37" s="11">
        <v>1.47961825195659E-2</v>
      </c>
      <c r="X37" s="11">
        <v>4.8992042730340997E-19</v>
      </c>
      <c r="Y37" s="11">
        <v>1.37159058186268E-3</v>
      </c>
      <c r="Z37" s="11">
        <v>1.6166480796183502E-2</v>
      </c>
      <c r="AA37" s="11">
        <v>1.24520988656424E-2</v>
      </c>
      <c r="AB37" s="11">
        <v>1.24268995744113E-3</v>
      </c>
      <c r="AC37" s="11">
        <v>8.6836289796173496E-3</v>
      </c>
      <c r="AD37" s="11">
        <v>8.3913852297762097E-3</v>
      </c>
      <c r="AE37" s="11">
        <v>2.0934612919085999E-19</v>
      </c>
      <c r="AF37" s="11">
        <v>4.6430753423385403E-3</v>
      </c>
      <c r="AG37" s="11">
        <v>8.5808214123594201E-23</v>
      </c>
      <c r="AH37" s="11">
        <v>8.94745963307708E-18</v>
      </c>
      <c r="AI37" s="11">
        <v>2.1604105896907201E-3</v>
      </c>
      <c r="AJ37" s="11">
        <v>3.1951608927236501E-3</v>
      </c>
      <c r="AK37" s="11">
        <v>2.6887130197515499E-3</v>
      </c>
      <c r="AL37" s="11">
        <v>2.23375230617798E-18</v>
      </c>
      <c r="AM37" s="11">
        <v>1.72959156700985E-2</v>
      </c>
      <c r="AN37" s="11">
        <v>9.8515062087144896E-3</v>
      </c>
      <c r="AO37" s="11">
        <v>0</v>
      </c>
      <c r="AP37" s="11">
        <v>3.9987977937319397E-2</v>
      </c>
      <c r="AQ37" s="11">
        <v>7.70508481790889E-3</v>
      </c>
      <c r="AR37" s="28">
        <v>4.7693062755228298E-2</v>
      </c>
    </row>
    <row r="38" spans="1:44">
      <c r="A38" s="27" t="s">
        <v>80</v>
      </c>
      <c r="B38" s="10" t="s">
        <v>96</v>
      </c>
      <c r="C38" s="10" t="s">
        <v>101</v>
      </c>
      <c r="D38" s="13" t="s">
        <v>98</v>
      </c>
      <c r="E38" s="16">
        <f t="shared" si="0"/>
        <v>5.0758374717077415E-18</v>
      </c>
      <c r="F38" s="14">
        <v>1.0436224523534E-19</v>
      </c>
      <c r="G38" s="11">
        <v>2.22261349173918E-2</v>
      </c>
      <c r="H38" s="11">
        <v>4.6849639612359202E-3</v>
      </c>
      <c r="I38" s="11">
        <v>0</v>
      </c>
      <c r="J38" s="11">
        <v>1.6227360625249E-18</v>
      </c>
      <c r="K38" s="11">
        <v>1.6298405165401E-2</v>
      </c>
      <c r="L38" s="11">
        <v>7.6871165695104604E-3</v>
      </c>
      <c r="M38" s="11">
        <v>1.7314429034803399E-3</v>
      </c>
      <c r="N38" s="11">
        <v>0</v>
      </c>
      <c r="O38" s="11">
        <v>5.7118357916891502E-3</v>
      </c>
      <c r="P38" s="11">
        <v>8.0577486349361602E-18</v>
      </c>
      <c r="Q38" s="11">
        <v>8.7043713595184608E-3</v>
      </c>
      <c r="R38" s="11">
        <v>7.7855041218112004E-3</v>
      </c>
      <c r="S38" s="11">
        <v>1.8057617713347999E-20</v>
      </c>
      <c r="T38" s="11">
        <v>0</v>
      </c>
      <c r="U38" s="11">
        <v>0</v>
      </c>
      <c r="V38" s="11">
        <v>0</v>
      </c>
      <c r="W38" s="11">
        <v>0</v>
      </c>
      <c r="X38" s="11">
        <v>1.1582963933933901E-2</v>
      </c>
      <c r="Y38" s="11">
        <v>1.5933828551395302E-2</v>
      </c>
      <c r="Z38" s="11">
        <v>1.0678141040659E-18</v>
      </c>
      <c r="AA38" s="11">
        <v>0</v>
      </c>
      <c r="AB38" s="11">
        <v>1.34724774785267E-19</v>
      </c>
      <c r="AC38" s="11">
        <v>4.2305148025967004E-3</v>
      </c>
      <c r="AD38" s="11">
        <v>9.6457781977829504E-3</v>
      </c>
      <c r="AE38" s="11">
        <v>1.8687749979383801E-18</v>
      </c>
      <c r="AF38" s="11">
        <v>5.9539467450063699E-3</v>
      </c>
      <c r="AG38" s="11">
        <v>4.8663627866654598E-20</v>
      </c>
      <c r="AH38" s="11">
        <v>6.3921547698608595E-19</v>
      </c>
      <c r="AI38" s="11">
        <v>3.5752322015839499E-3</v>
      </c>
      <c r="AJ38" s="11">
        <v>1.8514977218162001E-18</v>
      </c>
      <c r="AK38" s="11">
        <v>7.4140097878512999E-3</v>
      </c>
      <c r="AL38" s="11">
        <v>9.9675739756274209E-19</v>
      </c>
      <c r="AM38" s="11">
        <v>4.6070175137298804E-3</v>
      </c>
      <c r="AN38" s="11">
        <v>5.0666897141839598E-2</v>
      </c>
      <c r="AO38" s="11">
        <v>2.9346758182719298E-4</v>
      </c>
      <c r="AP38" s="11">
        <v>1.7637766479992299E-2</v>
      </c>
      <c r="AQ38" s="11">
        <v>0</v>
      </c>
      <c r="AR38" s="28">
        <v>1.7637766479992299E-2</v>
      </c>
    </row>
    <row r="39" spans="1:44">
      <c r="A39" s="27" t="s">
        <v>81</v>
      </c>
      <c r="B39" s="10" t="s">
        <v>99</v>
      </c>
      <c r="C39" s="10" t="s">
        <v>101</v>
      </c>
      <c r="D39" s="13" t="s">
        <v>98</v>
      </c>
      <c r="E39" s="16">
        <f t="shared" si="0"/>
        <v>7.5750007287718371E-4</v>
      </c>
      <c r="F39" s="14">
        <v>7.5750007287718197E-4</v>
      </c>
      <c r="G39" s="11">
        <v>4.5303689971624803E-2</v>
      </c>
      <c r="H39" s="11">
        <v>0</v>
      </c>
      <c r="I39" s="11">
        <v>9.6792180364067299E-3</v>
      </c>
      <c r="J39" s="11">
        <v>3.8520540201615799E-19</v>
      </c>
      <c r="K39" s="11">
        <v>7.3622215457344199E-3</v>
      </c>
      <c r="L39" s="11">
        <v>3.83279925797538E-18</v>
      </c>
      <c r="M39" s="11">
        <v>3.7372901600176102E-3</v>
      </c>
      <c r="N39" s="11">
        <v>8.6016957395754298E-19</v>
      </c>
      <c r="O39" s="11">
        <v>6.4018000590321102E-20</v>
      </c>
      <c r="P39" s="11">
        <v>0</v>
      </c>
      <c r="Q39" s="11">
        <v>1.4454532865184E-2</v>
      </c>
      <c r="R39" s="11">
        <v>8.11339958169968E-3</v>
      </c>
      <c r="S39" s="11">
        <v>1.0597535770721999E-18</v>
      </c>
      <c r="T39" s="11">
        <v>0</v>
      </c>
      <c r="U39" s="11">
        <v>1.8803250249302601E-3</v>
      </c>
      <c r="V39" s="11">
        <v>0</v>
      </c>
      <c r="W39" s="11">
        <v>1.8801543170829001E-2</v>
      </c>
      <c r="X39" s="11">
        <v>0</v>
      </c>
      <c r="Y39" s="11">
        <v>8.4249026300880995E-3</v>
      </c>
      <c r="Z39" s="11">
        <v>0</v>
      </c>
      <c r="AA39" s="11">
        <v>0</v>
      </c>
      <c r="AB39" s="11">
        <v>0</v>
      </c>
      <c r="AC39" s="11">
        <v>9.7331430399071207E-3</v>
      </c>
      <c r="AD39" s="11">
        <v>1.83891330545525E-2</v>
      </c>
      <c r="AE39" s="11">
        <v>0</v>
      </c>
      <c r="AF39" s="11">
        <v>5.1094105689039604E-3</v>
      </c>
      <c r="AG39" s="11">
        <v>3.4228263272576201E-19</v>
      </c>
      <c r="AH39" s="11">
        <v>0</v>
      </c>
      <c r="AI39" s="11">
        <v>4.0686181728514402E-3</v>
      </c>
      <c r="AJ39" s="11">
        <v>1.3869818425491301E-18</v>
      </c>
      <c r="AK39" s="11">
        <v>6.9993819572651403E-3</v>
      </c>
      <c r="AL39" s="11">
        <v>2.5116206469774899E-18</v>
      </c>
      <c r="AM39" s="11">
        <v>2.8151569344807899E-2</v>
      </c>
      <c r="AN39" s="11">
        <v>5.2092287283442198E-3</v>
      </c>
      <c r="AO39" s="11">
        <v>0</v>
      </c>
      <c r="AP39" s="11">
        <v>3.6691222007687999E-2</v>
      </c>
      <c r="AQ39" s="11">
        <v>1.03409340978796E-2</v>
      </c>
      <c r="AR39" s="28">
        <v>4.7032156105567602E-2</v>
      </c>
    </row>
    <row r="40" spans="1:44">
      <c r="A40" s="27" t="s">
        <v>82</v>
      </c>
      <c r="B40" s="10" t="s">
        <v>96</v>
      </c>
      <c r="C40" s="10" t="s">
        <v>101</v>
      </c>
      <c r="D40" s="13" t="s">
        <v>98</v>
      </c>
      <c r="E40" s="16">
        <f t="shared" si="0"/>
        <v>5.2219979972613913E-2</v>
      </c>
      <c r="F40" s="14">
        <v>2.26361671236938E-2</v>
      </c>
      <c r="G40" s="11">
        <v>8.5556967909640493E-3</v>
      </c>
      <c r="H40" s="11">
        <v>1.55921582002624E-2</v>
      </c>
      <c r="I40" s="11">
        <v>0</v>
      </c>
      <c r="J40" s="11">
        <v>4.1489806080744502E-3</v>
      </c>
      <c r="K40" s="11">
        <v>5.8346964906684897E-3</v>
      </c>
      <c r="L40" s="11">
        <v>1.0709386581978699E-2</v>
      </c>
      <c r="M40" s="11">
        <v>1.5220456011060301E-3</v>
      </c>
      <c r="N40" s="11">
        <v>8.6281736465244799E-19</v>
      </c>
      <c r="O40" s="11">
        <v>1.7060422721275701E-2</v>
      </c>
      <c r="P40" s="11">
        <v>1.0779217895379E-18</v>
      </c>
      <c r="Q40" s="11">
        <v>8.8609426927140501E-4</v>
      </c>
      <c r="R40" s="11">
        <v>1.47869186837179E-2</v>
      </c>
      <c r="S40" s="11">
        <v>1.46318270419758E-3</v>
      </c>
      <c r="T40" s="11">
        <v>0</v>
      </c>
      <c r="U40" s="11">
        <v>1.59936325023814E-3</v>
      </c>
      <c r="V40" s="11">
        <v>4.2101318655043901E-3</v>
      </c>
      <c r="W40" s="11">
        <v>1.21598206390898E-2</v>
      </c>
      <c r="X40" s="11">
        <v>1.0914605144992E-2</v>
      </c>
      <c r="Y40" s="11">
        <v>5.0065508891390699E-2</v>
      </c>
      <c r="Z40" s="11">
        <v>9.4032990881637198E-3</v>
      </c>
      <c r="AA40" s="11">
        <v>1.0072245299292199E-2</v>
      </c>
      <c r="AB40" s="11">
        <v>0</v>
      </c>
      <c r="AC40" s="11">
        <v>5.3007998091468504E-3</v>
      </c>
      <c r="AD40" s="11">
        <v>7.9593798922079801E-19</v>
      </c>
      <c r="AE40" s="11">
        <v>7.6783284270305003E-3</v>
      </c>
      <c r="AF40" s="11">
        <v>3.8301349603236198E-18</v>
      </c>
      <c r="AG40" s="11">
        <v>2.4299400344337E-3</v>
      </c>
      <c r="AH40" s="11">
        <v>9.8123110259437491E-19</v>
      </c>
      <c r="AI40" s="11">
        <v>0</v>
      </c>
      <c r="AJ40" s="11">
        <v>2.33446216266918E-20</v>
      </c>
      <c r="AK40" s="11">
        <v>3.4767118644683601E-3</v>
      </c>
      <c r="AL40" s="11">
        <v>0</v>
      </c>
      <c r="AM40" s="11">
        <v>1.35348318199788E-3</v>
      </c>
      <c r="AN40" s="11">
        <v>3.8309151240394301E-2</v>
      </c>
      <c r="AO40" s="11">
        <v>4.3620542233356201E-2</v>
      </c>
      <c r="AP40" s="11">
        <v>2.78181177488784E-2</v>
      </c>
      <c r="AQ40" s="11">
        <v>6.8795919446639504E-3</v>
      </c>
      <c r="AR40" s="28">
        <v>3.4697709693542397E-2</v>
      </c>
    </row>
    <row r="41" spans="1:44">
      <c r="A41" s="27" t="s">
        <v>83</v>
      </c>
      <c r="B41" s="10" t="s">
        <v>99</v>
      </c>
      <c r="C41" s="10" t="s">
        <v>101</v>
      </c>
      <c r="D41" s="13" t="s">
        <v>98</v>
      </c>
      <c r="E41" s="16">
        <f t="shared" si="0"/>
        <v>0.11049761934197319</v>
      </c>
      <c r="F41" s="14">
        <v>4.6207000977529902E-2</v>
      </c>
      <c r="G41" s="11">
        <v>3.66088046438897E-3</v>
      </c>
      <c r="H41" s="11">
        <v>9.4241482540652899E-3</v>
      </c>
      <c r="I41" s="11">
        <v>2.0298508691600901E-19</v>
      </c>
      <c r="J41" s="11">
        <v>2.76633285712213E-3</v>
      </c>
      <c r="K41" s="11">
        <v>7.2119145129834698E-3</v>
      </c>
      <c r="L41" s="11">
        <v>2.4489573100153601E-2</v>
      </c>
      <c r="M41" s="11">
        <v>3.3955710989532302E-3</v>
      </c>
      <c r="N41" s="11">
        <v>0</v>
      </c>
      <c r="O41" s="11">
        <v>1.3856760433809999E-2</v>
      </c>
      <c r="P41" s="11">
        <v>1.03841334044635E-19</v>
      </c>
      <c r="Q41" s="11">
        <v>3.2673982013005698E-19</v>
      </c>
      <c r="R41" s="11">
        <v>5.4171283539383101E-2</v>
      </c>
      <c r="S41" s="11">
        <v>1.8296063788180599E-18</v>
      </c>
      <c r="T41" s="11">
        <v>2.5327024884326502E-3</v>
      </c>
      <c r="U41" s="11">
        <v>4.5946360929647401E-3</v>
      </c>
      <c r="V41" s="11">
        <v>7.3649073498039596E-3</v>
      </c>
      <c r="W41" s="11">
        <v>0.105245112197421</v>
      </c>
      <c r="X41" s="11">
        <v>0</v>
      </c>
      <c r="Y41" s="11">
        <v>3.57778817405838E-2</v>
      </c>
      <c r="Z41" s="11">
        <v>2.0885829879022499E-2</v>
      </c>
      <c r="AA41" s="11">
        <v>1.1707664364621499E-2</v>
      </c>
      <c r="AB41" s="11">
        <v>2.18488618258715E-24</v>
      </c>
      <c r="AC41" s="11">
        <v>3.28090831835666E-3</v>
      </c>
      <c r="AD41" s="11">
        <v>2.4308075104874901E-3</v>
      </c>
      <c r="AE41" s="11">
        <v>2.6747737013545599E-2</v>
      </c>
      <c r="AF41" s="11">
        <v>2.6906697671986199E-19</v>
      </c>
      <c r="AG41" s="11">
        <v>3.7558708717135697E-4</v>
      </c>
      <c r="AH41" s="11">
        <v>1.8383292340209799E-19</v>
      </c>
      <c r="AI41" s="11">
        <v>3.6713579091588798E-3</v>
      </c>
      <c r="AJ41" s="11">
        <v>2.04109753164968E-3</v>
      </c>
      <c r="AK41" s="11">
        <v>3.3433502678256299E-3</v>
      </c>
      <c r="AL41" s="11">
        <v>3.4548754039701003E-4</v>
      </c>
      <c r="AM41" s="11">
        <v>3.53908953211845E-3</v>
      </c>
      <c r="AN41" s="11">
        <v>3.7266233968443799E-3</v>
      </c>
      <c r="AO41" s="11">
        <v>2.50124349304362E-2</v>
      </c>
      <c r="AP41" s="11">
        <v>4.50765903052293E-2</v>
      </c>
      <c r="AQ41" s="11">
        <v>5.4919874145192803E-2</v>
      </c>
      <c r="AR41" s="28">
        <v>9.9996464450422096E-2</v>
      </c>
    </row>
    <row r="42" spans="1:44">
      <c r="A42" s="27" t="s">
        <v>84</v>
      </c>
      <c r="B42" s="10" t="s">
        <v>96</v>
      </c>
      <c r="C42" s="10" t="s">
        <v>101</v>
      </c>
      <c r="D42" s="13" t="s">
        <v>98</v>
      </c>
      <c r="E42" s="16">
        <f t="shared" si="0"/>
        <v>2.9830504167516202E-18</v>
      </c>
      <c r="F42" s="14">
        <v>2.9662274026082499E-19</v>
      </c>
      <c r="G42" s="11">
        <v>3.5020649601741699E-2</v>
      </c>
      <c r="H42" s="11">
        <v>4.7217618864370901E-3</v>
      </c>
      <c r="I42" s="11">
        <v>1.35042123070046E-2</v>
      </c>
      <c r="J42" s="11">
        <v>1.03167426710089E-20</v>
      </c>
      <c r="K42" s="11">
        <v>6.77732727872542E-3</v>
      </c>
      <c r="L42" s="11">
        <v>8.57643351570355E-19</v>
      </c>
      <c r="M42" s="11">
        <v>5.3584034632914498E-3</v>
      </c>
      <c r="N42" s="11">
        <v>1.7990836800053801E-18</v>
      </c>
      <c r="O42" s="11">
        <v>2.8634071113596399E-3</v>
      </c>
      <c r="P42" s="11">
        <v>0</v>
      </c>
      <c r="Q42" s="11">
        <v>1.8848559769120098E-2</v>
      </c>
      <c r="R42" s="11">
        <v>1.51469194959794E-2</v>
      </c>
      <c r="S42" s="11">
        <v>0</v>
      </c>
      <c r="T42" s="11">
        <v>2.50432445783965E-19</v>
      </c>
      <c r="U42" s="11">
        <v>0</v>
      </c>
      <c r="V42" s="11">
        <v>1.65910951662939E-18</v>
      </c>
      <c r="W42" s="11">
        <v>9.44493890228464E-4</v>
      </c>
      <c r="X42" s="11">
        <v>7.5731252957768903E-19</v>
      </c>
      <c r="Y42" s="11">
        <v>0</v>
      </c>
      <c r="Z42" s="11">
        <v>1.0648198544232301E-18</v>
      </c>
      <c r="AA42" s="11">
        <v>9.1020996665566893E-19</v>
      </c>
      <c r="AB42" s="11">
        <v>4.6096540962793098E-19</v>
      </c>
      <c r="AC42" s="11">
        <v>4.2981350809079997E-3</v>
      </c>
      <c r="AD42" s="11">
        <v>9.8350938627143596E-3</v>
      </c>
      <c r="AE42" s="11">
        <v>0</v>
      </c>
      <c r="AF42" s="11">
        <v>2.3780993654001601E-3</v>
      </c>
      <c r="AG42" s="11">
        <v>0</v>
      </c>
      <c r="AH42" s="11">
        <v>0</v>
      </c>
      <c r="AI42" s="11">
        <v>5.4612049574221603E-19</v>
      </c>
      <c r="AJ42" s="11">
        <v>0</v>
      </c>
      <c r="AK42" s="11">
        <v>6.4748710712470899E-3</v>
      </c>
      <c r="AL42" s="11">
        <v>3.07264189126133E-19</v>
      </c>
      <c r="AM42" s="11">
        <v>1.7938459605868401E-2</v>
      </c>
      <c r="AN42" s="11">
        <v>3.2039634036910799E-3</v>
      </c>
      <c r="AO42" s="11">
        <v>1.6775178349469001E-2</v>
      </c>
      <c r="AP42" s="11">
        <v>2.6212523121766501E-2</v>
      </c>
      <c r="AQ42" s="11">
        <v>4.72246945114232E-4</v>
      </c>
      <c r="AR42" s="28">
        <v>2.6684770066880699E-2</v>
      </c>
    </row>
    <row r="43" spans="1:44">
      <c r="A43" s="27" t="s">
        <v>85</v>
      </c>
      <c r="B43" s="10" t="s">
        <v>99</v>
      </c>
      <c r="C43" s="10" t="s">
        <v>101</v>
      </c>
      <c r="D43" s="13" t="s">
        <v>98</v>
      </c>
      <c r="E43" s="16">
        <f t="shared" si="0"/>
        <v>1.4373973179145828E-18</v>
      </c>
      <c r="F43" s="14">
        <v>0</v>
      </c>
      <c r="G43" s="11">
        <v>3.2046627084697903E-2</v>
      </c>
      <c r="H43" s="11">
        <v>8.5206616692375704E-3</v>
      </c>
      <c r="I43" s="11">
        <v>0</v>
      </c>
      <c r="J43" s="11">
        <v>1.7638390886762199E-3</v>
      </c>
      <c r="K43" s="11">
        <v>1.77931118065753E-2</v>
      </c>
      <c r="L43" s="11">
        <v>0</v>
      </c>
      <c r="M43" s="11">
        <v>7.3209438482167502E-3</v>
      </c>
      <c r="N43" s="11">
        <v>0</v>
      </c>
      <c r="O43" s="11">
        <v>9.7685581071588392E-3</v>
      </c>
      <c r="P43" s="11">
        <v>0</v>
      </c>
      <c r="Q43" s="11">
        <v>2.83277413769474E-2</v>
      </c>
      <c r="R43" s="11">
        <v>7.2139814422067699E-3</v>
      </c>
      <c r="S43" s="11">
        <v>0</v>
      </c>
      <c r="T43" s="11">
        <v>4.9126617286158198E-20</v>
      </c>
      <c r="U43" s="11">
        <v>1.05225892291334E-20</v>
      </c>
      <c r="V43" s="11">
        <v>5.5327315698704504E-19</v>
      </c>
      <c r="W43" s="11">
        <v>8.4826882463750398E-19</v>
      </c>
      <c r="X43" s="11">
        <v>6.4171699183296301E-19</v>
      </c>
      <c r="Y43" s="11">
        <v>3.6463956740199598E-3</v>
      </c>
      <c r="Z43" s="11">
        <v>5.0332164678676498E-20</v>
      </c>
      <c r="AA43" s="11">
        <v>0</v>
      </c>
      <c r="AB43" s="11">
        <v>1.45535976747818E-19</v>
      </c>
      <c r="AC43" s="11">
        <v>2.3230358241986301E-3</v>
      </c>
      <c r="AD43" s="11">
        <v>3.9341497581538397E-3</v>
      </c>
      <c r="AE43" s="11">
        <v>0</v>
      </c>
      <c r="AF43" s="11">
        <v>5.8778284024329098E-4</v>
      </c>
      <c r="AG43" s="11">
        <v>1.19240255920193E-18</v>
      </c>
      <c r="AH43" s="11">
        <v>0</v>
      </c>
      <c r="AI43" s="11">
        <v>2.9937388005899998E-3</v>
      </c>
      <c r="AJ43" s="11">
        <v>0</v>
      </c>
      <c r="AK43" s="11">
        <v>9.2201981618304698E-3</v>
      </c>
      <c r="AL43" s="11">
        <v>3.9317953546207699E-18</v>
      </c>
      <c r="AM43" s="11">
        <v>3.1786015730862198E-2</v>
      </c>
      <c r="AN43" s="11">
        <v>8.8347263780458995E-3</v>
      </c>
      <c r="AO43" s="11">
        <v>4.1552286135176399E-2</v>
      </c>
      <c r="AP43" s="11">
        <v>2.4089001331715199E-2</v>
      </c>
      <c r="AQ43" s="11">
        <v>4.29395706933319E-19</v>
      </c>
      <c r="AR43" s="28">
        <v>2.4089001331715199E-2</v>
      </c>
    </row>
    <row r="44" spans="1:44">
      <c r="A44" s="27" t="s">
        <v>86</v>
      </c>
      <c r="B44" s="10" t="s">
        <v>99</v>
      </c>
      <c r="C44" s="10" t="s">
        <v>102</v>
      </c>
      <c r="D44" s="13" t="s">
        <v>98</v>
      </c>
      <c r="E44" s="16">
        <f t="shared" si="0"/>
        <v>1.1582664683261334E-2</v>
      </c>
      <c r="F44" s="14">
        <v>5.9329415141987701E-3</v>
      </c>
      <c r="G44" s="11">
        <v>2.4814339768014101E-2</v>
      </c>
      <c r="H44" s="11">
        <v>1.48574280645088E-2</v>
      </c>
      <c r="I44" s="11">
        <v>4.7561167221469702E-3</v>
      </c>
      <c r="J44" s="11">
        <v>8.9180073048931892E-3</v>
      </c>
      <c r="K44" s="11">
        <v>8.0377848208007304E-3</v>
      </c>
      <c r="L44" s="11">
        <v>0</v>
      </c>
      <c r="M44" s="11">
        <v>3.35555932010137E-3</v>
      </c>
      <c r="N44" s="11">
        <v>0</v>
      </c>
      <c r="O44" s="11">
        <v>1.6269276862231299E-2</v>
      </c>
      <c r="P44" s="11">
        <v>0</v>
      </c>
      <c r="Q44" s="11">
        <v>5.42364330619469E-3</v>
      </c>
      <c r="R44" s="11">
        <v>1.2303291703393801E-2</v>
      </c>
      <c r="S44" s="11">
        <v>0</v>
      </c>
      <c r="T44" s="11">
        <v>5.1694041778207805E-4</v>
      </c>
      <c r="U44" s="11">
        <v>0</v>
      </c>
      <c r="V44" s="11">
        <v>0</v>
      </c>
      <c r="W44" s="11">
        <v>1.0352776002219399E-2</v>
      </c>
      <c r="X44" s="11">
        <v>2.2788939842039702E-3</v>
      </c>
      <c r="Y44" s="11">
        <v>1.2186114144650401E-2</v>
      </c>
      <c r="Z44" s="11">
        <v>2.0811890490478701E-3</v>
      </c>
      <c r="AA44" s="11">
        <v>2.66243938039883E-3</v>
      </c>
      <c r="AB44" s="11">
        <v>0</v>
      </c>
      <c r="AC44" s="11">
        <v>8.87574582909334E-3</v>
      </c>
      <c r="AD44" s="11">
        <v>5.8641034979612398E-3</v>
      </c>
      <c r="AE44" s="11">
        <v>0</v>
      </c>
      <c r="AF44" s="11">
        <v>2.6942799637992799E-3</v>
      </c>
      <c r="AG44" s="11">
        <v>7.6599732357859702E-21</v>
      </c>
      <c r="AH44" s="11">
        <v>2.5481347655223902E-18</v>
      </c>
      <c r="AI44" s="11">
        <v>9.4598177213567596E-3</v>
      </c>
      <c r="AJ44" s="11">
        <v>3.8915432183378597E-4</v>
      </c>
      <c r="AK44" s="11">
        <v>1.4394330573441199E-2</v>
      </c>
      <c r="AL44" s="11">
        <v>3.98735851855431E-18</v>
      </c>
      <c r="AM44" s="11">
        <v>2.6946044784044699E-3</v>
      </c>
      <c r="AN44" s="11">
        <v>3.9308815203291901E-2</v>
      </c>
      <c r="AO44" s="11">
        <v>3.8214186997956201E-2</v>
      </c>
      <c r="AP44" s="11">
        <v>3.0137481579220401E-2</v>
      </c>
      <c r="AQ44" s="11">
        <v>5.1763880011096797E-3</v>
      </c>
      <c r="AR44" s="28">
        <v>3.5313869580330101E-2</v>
      </c>
    </row>
    <row r="45" spans="1:44">
      <c r="A45" s="27" t="s">
        <v>87</v>
      </c>
      <c r="B45" s="10" t="s">
        <v>96</v>
      </c>
      <c r="C45" s="10" t="s">
        <v>102</v>
      </c>
      <c r="D45" s="13" t="s">
        <v>98</v>
      </c>
      <c r="E45" s="16">
        <f t="shared" si="0"/>
        <v>5.2426169038065069E-4</v>
      </c>
      <c r="F45" s="14">
        <v>8.6854615543246902E-19</v>
      </c>
      <c r="G45" s="11">
        <v>5.8932379892521099E-2</v>
      </c>
      <c r="H45" s="11">
        <v>9.9550255303735898E-3</v>
      </c>
      <c r="I45" s="11">
        <v>7.0796493088142003E-3</v>
      </c>
      <c r="J45" s="11">
        <v>1.7119765673420499E-21</v>
      </c>
      <c r="K45" s="11">
        <v>1.21068775665981E-2</v>
      </c>
      <c r="L45" s="11">
        <v>0</v>
      </c>
      <c r="M45" s="11">
        <v>4.8336437478466703E-3</v>
      </c>
      <c r="N45" s="11">
        <v>6.3507460677952103E-19</v>
      </c>
      <c r="O45" s="11">
        <v>7.7964682339212504E-3</v>
      </c>
      <c r="P45" s="11">
        <v>0</v>
      </c>
      <c r="Q45" s="11">
        <v>1.6964740759392801E-2</v>
      </c>
      <c r="R45" s="11">
        <v>1.9100945065632102E-2</v>
      </c>
      <c r="S45" s="11">
        <v>9.5069331722137601E-20</v>
      </c>
      <c r="T45" s="11">
        <v>5.5573801065055101E-5</v>
      </c>
      <c r="U45" s="11">
        <v>9.4249107616194993E-6</v>
      </c>
      <c r="V45" s="11">
        <v>0</v>
      </c>
      <c r="W45" s="11">
        <v>7.63706922719998E-3</v>
      </c>
      <c r="X45" s="11">
        <v>0</v>
      </c>
      <c r="Y45" s="11">
        <v>4.3195336515457899E-3</v>
      </c>
      <c r="Z45" s="11">
        <v>0</v>
      </c>
      <c r="AA45" s="11">
        <v>4.40676248515034E-4</v>
      </c>
      <c r="AB45" s="11">
        <v>2.8011640800559299E-5</v>
      </c>
      <c r="AC45" s="11">
        <v>5.4722097318175497E-3</v>
      </c>
      <c r="AD45" s="11">
        <v>1.43922596043675E-2</v>
      </c>
      <c r="AE45" s="11">
        <v>9.5775639546998404E-20</v>
      </c>
      <c r="AF45" s="11">
        <v>7.5333831025064697E-3</v>
      </c>
      <c r="AG45" s="11">
        <v>0</v>
      </c>
      <c r="AH45" s="11">
        <v>3.00865370122564E-19</v>
      </c>
      <c r="AI45" s="11">
        <v>0</v>
      </c>
      <c r="AJ45" s="11">
        <v>1.34407391822295E-18</v>
      </c>
      <c r="AK45" s="11">
        <v>2.2031687466843499E-3</v>
      </c>
      <c r="AL45" s="11">
        <v>1.1656813625149201E-18</v>
      </c>
      <c r="AM45" s="11">
        <v>2.0039580659764199E-2</v>
      </c>
      <c r="AN45" s="11">
        <v>3.5128548629952003E-2</v>
      </c>
      <c r="AO45" s="11">
        <v>1.01912839820148E-2</v>
      </c>
      <c r="AP45" s="11">
        <v>4.2973442283602399E-2</v>
      </c>
      <c r="AQ45" s="11">
        <v>3.8232470689807999E-3</v>
      </c>
      <c r="AR45" s="28">
        <v>4.6796689352583201E-2</v>
      </c>
    </row>
    <row r="46" spans="1:44">
      <c r="A46" s="27" t="s">
        <v>88</v>
      </c>
      <c r="B46" s="10" t="s">
        <v>99</v>
      </c>
      <c r="C46" s="10" t="s">
        <v>102</v>
      </c>
      <c r="D46" s="13" t="s">
        <v>98</v>
      </c>
      <c r="E46" s="16">
        <f t="shared" si="0"/>
        <v>2.2841798041907037E-2</v>
      </c>
      <c r="F46" s="14">
        <v>1.7717620572329301E-3</v>
      </c>
      <c r="G46" s="11">
        <v>4.9178759299782902E-2</v>
      </c>
      <c r="H46" s="11">
        <v>1.2297418716676001E-2</v>
      </c>
      <c r="I46" s="11">
        <v>1.25984233999199E-20</v>
      </c>
      <c r="J46" s="11">
        <v>2.2790500799365399E-3</v>
      </c>
      <c r="K46" s="11">
        <v>2.98020111619663E-3</v>
      </c>
      <c r="L46" s="11">
        <v>3.0988507392538E-18</v>
      </c>
      <c r="M46" s="11">
        <v>3.9768675831329701E-3</v>
      </c>
      <c r="N46" s="11">
        <v>0</v>
      </c>
      <c r="O46" s="11">
        <v>1.1272980975078501E-2</v>
      </c>
      <c r="P46" s="11">
        <v>1.72267620561281E-18</v>
      </c>
      <c r="Q46" s="11">
        <v>1.5382917577834301E-2</v>
      </c>
      <c r="R46" s="11">
        <v>1.5187378156775099E-2</v>
      </c>
      <c r="S46" s="11">
        <v>0</v>
      </c>
      <c r="T46" s="11">
        <v>0</v>
      </c>
      <c r="U46" s="11">
        <v>0</v>
      </c>
      <c r="V46" s="11">
        <v>4.4767977629905503E-3</v>
      </c>
      <c r="W46" s="11">
        <v>1.3083007134323799E-2</v>
      </c>
      <c r="X46" s="11">
        <v>5.5759428221121502E-4</v>
      </c>
      <c r="Y46" s="11">
        <v>2.42492708718141E-2</v>
      </c>
      <c r="Z46" s="11">
        <v>1.0485573473890101E-2</v>
      </c>
      <c r="AA46" s="11">
        <v>5.64481483753289E-3</v>
      </c>
      <c r="AB46" s="11">
        <v>3.5475245264277402E-3</v>
      </c>
      <c r="AC46" s="11">
        <v>2.9966459661170701E-3</v>
      </c>
      <c r="AD46" s="11">
        <v>1.6908581075282599E-2</v>
      </c>
      <c r="AE46" s="11">
        <v>7.5661340217823901E-4</v>
      </c>
      <c r="AF46" s="11">
        <v>7.5647498903525304E-3</v>
      </c>
      <c r="AG46" s="11">
        <v>1.08070240868568E-19</v>
      </c>
      <c r="AH46" s="11">
        <v>7.9744500641290797E-19</v>
      </c>
      <c r="AI46" s="11">
        <v>2.8356350684739899E-3</v>
      </c>
      <c r="AJ46" s="11">
        <v>6.3550974464513703E-4</v>
      </c>
      <c r="AK46" s="11">
        <v>9.8591568768576603E-3</v>
      </c>
      <c r="AL46" s="11">
        <v>0</v>
      </c>
      <c r="AM46" s="11">
        <v>7.4170985352157897E-3</v>
      </c>
      <c r="AN46" s="11">
        <v>2.0608367132927501E-2</v>
      </c>
      <c r="AO46" s="11">
        <v>5.0734221908736998E-2</v>
      </c>
      <c r="AP46" s="11">
        <v>4.6782293323263599E-2</v>
      </c>
      <c r="AQ46" s="11">
        <v>6.5415035671619196E-3</v>
      </c>
      <c r="AR46" s="28">
        <v>5.3323796890425497E-2</v>
      </c>
    </row>
    <row r="47" spans="1:44">
      <c r="A47" s="27" t="s">
        <v>89</v>
      </c>
      <c r="B47" s="10" t="s">
        <v>96</v>
      </c>
      <c r="C47" s="10" t="s">
        <v>102</v>
      </c>
      <c r="D47" s="13" t="s">
        <v>98</v>
      </c>
      <c r="E47" s="16">
        <f t="shared" si="0"/>
        <v>3.7926967017157926E-4</v>
      </c>
      <c r="F47" s="14">
        <v>0</v>
      </c>
      <c r="G47" s="11">
        <v>2.7952410479951902E-2</v>
      </c>
      <c r="H47" s="11">
        <v>1.6610922293094799E-3</v>
      </c>
      <c r="I47" s="11">
        <v>1.37236568199954E-2</v>
      </c>
      <c r="J47" s="11">
        <v>2.6384750204981102E-19</v>
      </c>
      <c r="K47" s="11">
        <v>6.38456128228038E-3</v>
      </c>
      <c r="L47" s="11">
        <v>1.5849756770143099E-18</v>
      </c>
      <c r="M47" s="11">
        <v>4.3271311116968398E-3</v>
      </c>
      <c r="N47" s="11">
        <v>5.8128428559890799E-19</v>
      </c>
      <c r="O47" s="11">
        <v>1.0903708067274499E-18</v>
      </c>
      <c r="P47" s="11">
        <v>0</v>
      </c>
      <c r="Q47" s="11">
        <v>1.9954943009762499E-2</v>
      </c>
      <c r="R47" s="11">
        <v>1.18935241837061E-2</v>
      </c>
      <c r="S47" s="11">
        <v>0</v>
      </c>
      <c r="T47" s="11">
        <v>4.0922993736054598E-20</v>
      </c>
      <c r="U47" s="11">
        <v>0</v>
      </c>
      <c r="V47" s="11">
        <v>0</v>
      </c>
      <c r="W47" s="11">
        <v>4.1630148410297601E-18</v>
      </c>
      <c r="X47" s="11">
        <v>1.84036790216557E-19</v>
      </c>
      <c r="Y47" s="11">
        <v>0</v>
      </c>
      <c r="Z47" s="11">
        <v>7.8472173739930701E-20</v>
      </c>
      <c r="AA47" s="11">
        <v>1.3867931254441199E-4</v>
      </c>
      <c r="AB47" s="11">
        <v>2.40590357627167E-4</v>
      </c>
      <c r="AC47" s="11">
        <v>8.4414387684361696E-3</v>
      </c>
      <c r="AD47" s="11">
        <v>2.9915797364268301E-4</v>
      </c>
      <c r="AE47" s="11">
        <v>0</v>
      </c>
      <c r="AF47" s="11">
        <v>0</v>
      </c>
      <c r="AG47" s="11">
        <v>1.4437435789250101E-19</v>
      </c>
      <c r="AH47" s="11">
        <v>1.935899929055E-18</v>
      </c>
      <c r="AI47" s="11">
        <v>0</v>
      </c>
      <c r="AJ47" s="11">
        <v>0</v>
      </c>
      <c r="AK47" s="11">
        <v>1.03185434707738E-2</v>
      </c>
      <c r="AL47" s="11">
        <v>0</v>
      </c>
      <c r="AM47" s="11">
        <v>2.4565679403840301E-2</v>
      </c>
      <c r="AN47" s="11">
        <v>1.8730294712692299E-2</v>
      </c>
      <c r="AO47" s="11">
        <v>3.8605806963203603E-18</v>
      </c>
      <c r="AP47" s="11">
        <v>2.4262566165592098E-2</v>
      </c>
      <c r="AQ47" s="11">
        <v>2.08150742051488E-18</v>
      </c>
      <c r="AR47" s="28">
        <v>2.4262566165592098E-2</v>
      </c>
    </row>
    <row r="48" spans="1:44">
      <c r="A48" s="27" t="s">
        <v>90</v>
      </c>
      <c r="B48" s="10" t="s">
        <v>99</v>
      </c>
      <c r="C48" s="10" t="s">
        <v>102</v>
      </c>
      <c r="D48" s="13" t="s">
        <v>98</v>
      </c>
      <c r="E48" s="16">
        <f t="shared" si="0"/>
        <v>4.5971103518909606E-3</v>
      </c>
      <c r="F48" s="14">
        <v>7.5745084858103598E-19</v>
      </c>
      <c r="G48" s="11">
        <v>2.6706693865580802E-2</v>
      </c>
      <c r="H48" s="11">
        <v>8.5260975013395704E-3</v>
      </c>
      <c r="I48" s="11">
        <v>0</v>
      </c>
      <c r="J48" s="11">
        <v>1.05402015803558E-19</v>
      </c>
      <c r="K48" s="11">
        <v>1.1869499063545799E-2</v>
      </c>
      <c r="L48" s="11">
        <v>6.1295931012017501E-3</v>
      </c>
      <c r="M48" s="11">
        <v>4.2821268653927399E-3</v>
      </c>
      <c r="N48" s="11">
        <v>0</v>
      </c>
      <c r="O48" s="11">
        <v>4.2875635775002502E-3</v>
      </c>
      <c r="P48" s="11">
        <v>9.54898855688847E-19</v>
      </c>
      <c r="Q48" s="11">
        <v>5.9683859551085197E-3</v>
      </c>
      <c r="R48" s="11">
        <v>1.7979934219744999E-2</v>
      </c>
      <c r="S48" s="11">
        <v>3.9507608709651398E-19</v>
      </c>
      <c r="T48" s="11">
        <v>0</v>
      </c>
      <c r="U48" s="11">
        <v>1.10032287284628E-3</v>
      </c>
      <c r="V48" s="11">
        <v>2.47325285692608E-3</v>
      </c>
      <c r="W48" s="11">
        <v>1.1180417081188401E-18</v>
      </c>
      <c r="X48" s="11">
        <v>7.5252991975874499E-3</v>
      </c>
      <c r="Y48" s="11">
        <v>1.0254814749526E-2</v>
      </c>
      <c r="Z48" s="11">
        <v>1.0017074200762499E-3</v>
      </c>
      <c r="AA48" s="11">
        <v>1.17242539550809E-3</v>
      </c>
      <c r="AB48" s="11">
        <v>1.3110940926242199E-19</v>
      </c>
      <c r="AC48" s="11">
        <v>5.6044215429226097E-3</v>
      </c>
      <c r="AD48" s="11">
        <v>4.4210923447444697E-3</v>
      </c>
      <c r="AE48" s="11">
        <v>6.35752257634478E-19</v>
      </c>
      <c r="AF48" s="11">
        <v>1.2835907526303301E-3</v>
      </c>
      <c r="AG48" s="11">
        <v>0</v>
      </c>
      <c r="AH48" s="11">
        <v>2.5158667923844001E-18</v>
      </c>
      <c r="AI48" s="11">
        <v>7.5460895005064104E-3</v>
      </c>
      <c r="AJ48" s="11">
        <v>2.42297753630662E-3</v>
      </c>
      <c r="AK48" s="11">
        <v>1.31000739085707E-2</v>
      </c>
      <c r="AL48" s="11">
        <v>2.2674229439817202E-18</v>
      </c>
      <c r="AM48" s="11">
        <v>1.3356282135609601E-2</v>
      </c>
      <c r="AN48" s="11">
        <v>2.45498845740202E-2</v>
      </c>
      <c r="AO48" s="11">
        <v>2.4144297517625399E-2</v>
      </c>
      <c r="AP48" s="11">
        <v>2.3857383790337201E-2</v>
      </c>
      <c r="AQ48" s="11">
        <v>5.5016143642314303E-4</v>
      </c>
      <c r="AR48" s="28">
        <v>2.4407545226760301E-2</v>
      </c>
    </row>
    <row r="49" spans="1:44" ht="16" thickBot="1">
      <c r="A49" s="29" t="s">
        <v>91</v>
      </c>
      <c r="B49" s="30" t="s">
        <v>96</v>
      </c>
      <c r="C49" s="30" t="s">
        <v>102</v>
      </c>
      <c r="D49" s="31" t="s">
        <v>98</v>
      </c>
      <c r="E49" s="17">
        <f t="shared" si="0"/>
        <v>1.3793679701125327E-3</v>
      </c>
      <c r="F49" s="32">
        <v>9.7959802214875303E-4</v>
      </c>
      <c r="G49" s="33">
        <v>1.2652625305225301E-2</v>
      </c>
      <c r="H49" s="33">
        <v>7.46248557627412E-3</v>
      </c>
      <c r="I49" s="33">
        <v>0</v>
      </c>
      <c r="J49" s="33">
        <v>1.58653365504756E-19</v>
      </c>
      <c r="K49" s="33">
        <v>1.46371441774924E-2</v>
      </c>
      <c r="L49" s="33">
        <v>4.3684252596203197E-19</v>
      </c>
      <c r="M49" s="33">
        <v>5.4235218085196503E-3</v>
      </c>
      <c r="N49" s="33">
        <v>2.5908812824370399E-18</v>
      </c>
      <c r="O49" s="33">
        <v>6.1209423417840697E-3</v>
      </c>
      <c r="P49" s="33">
        <v>0</v>
      </c>
      <c r="Q49" s="33">
        <v>7.1402579926595905E-4</v>
      </c>
      <c r="R49" s="33">
        <v>6.7257326401981002E-3</v>
      </c>
      <c r="S49" s="33">
        <v>0</v>
      </c>
      <c r="T49" s="33">
        <v>0</v>
      </c>
      <c r="U49" s="33">
        <v>1.6208333242777901E-20</v>
      </c>
      <c r="V49" s="33">
        <v>0</v>
      </c>
      <c r="W49" s="33">
        <v>9.7762444094247405E-3</v>
      </c>
      <c r="X49" s="33">
        <v>2.8208967889066501E-18</v>
      </c>
      <c r="Y49" s="33">
        <v>2.1705995961834401E-4</v>
      </c>
      <c r="Z49" s="33">
        <v>3.2867477326034199E-19</v>
      </c>
      <c r="AA49" s="33">
        <v>3.9976994796377899E-4</v>
      </c>
      <c r="AB49" s="33">
        <v>0</v>
      </c>
      <c r="AC49" s="33">
        <v>3.2572092594162199E-3</v>
      </c>
      <c r="AD49" s="33">
        <v>1.11532918928754E-3</v>
      </c>
      <c r="AE49" s="33">
        <v>0</v>
      </c>
      <c r="AF49" s="33">
        <v>1.39872902626819E-20</v>
      </c>
      <c r="AG49" s="33">
        <v>1.4829832271623001E-19</v>
      </c>
      <c r="AH49" s="33">
        <v>2.2913440387174702E-19</v>
      </c>
      <c r="AI49" s="33">
        <v>7.01157378359826E-4</v>
      </c>
      <c r="AJ49" s="33">
        <v>0</v>
      </c>
      <c r="AK49" s="33">
        <v>8.82104233653851E-3</v>
      </c>
      <c r="AL49" s="33">
        <v>1.83531766884571E-17</v>
      </c>
      <c r="AM49" s="33">
        <v>1.9938510963752699E-2</v>
      </c>
      <c r="AN49" s="33">
        <v>3.8229810247615501E-2</v>
      </c>
      <c r="AO49" s="33">
        <v>1.03116799020953E-2</v>
      </c>
      <c r="AP49" s="33">
        <v>1.0606556376427699E-2</v>
      </c>
      <c r="AQ49" s="33">
        <v>4.8881222047123703E-3</v>
      </c>
      <c r="AR49" s="34">
        <v>1.549467858114E-2</v>
      </c>
    </row>
    <row r="50" spans="1:44">
      <c r="A50" s="7"/>
      <c r="B50" s="7"/>
      <c r="C50" s="7"/>
      <c r="D50" s="7"/>
      <c r="E50" s="7"/>
      <c r="F50" s="7"/>
      <c r="G50" s="7"/>
      <c r="H50" s="7"/>
      <c r="I50" s="7"/>
      <c r="J50" s="7"/>
      <c r="K50" s="7"/>
      <c r="L50" s="7"/>
      <c r="M50" s="7"/>
      <c r="N50" s="7"/>
      <c r="O50" s="7"/>
      <c r="P50" s="7"/>
      <c r="Q50" s="7"/>
      <c r="R50" s="7"/>
      <c r="S50" s="7"/>
      <c r="T50" s="7"/>
      <c r="U50" s="7"/>
      <c r="V50" s="7"/>
      <c r="W50" s="7"/>
      <c r="X50" s="7"/>
      <c r="Y50" s="7"/>
      <c r="Z50" s="7"/>
      <c r="AA50" s="7"/>
      <c r="AB50" s="7"/>
      <c r="AC50" s="7"/>
      <c r="AD50" s="7"/>
      <c r="AE50" s="7"/>
      <c r="AF50" s="7"/>
      <c r="AG50" s="7"/>
      <c r="AH50" s="7"/>
      <c r="AI50" s="7"/>
      <c r="AJ50" s="7"/>
      <c r="AK50" s="7"/>
      <c r="AL50" s="7"/>
      <c r="AM50" s="7"/>
      <c r="AN50" s="7"/>
      <c r="AO50" s="7"/>
      <c r="AP50" s="7"/>
      <c r="AQ50" s="7"/>
      <c r="AR50" s="7"/>
    </row>
  </sheetData>
  <mergeCells count="1">
    <mergeCell ref="A3:H3"/>
  </mergeCells>
  <conditionalFormatting sqref="E6:E49">
    <cfRule type="colorScale" priority="2">
      <colorScale>
        <cfvo type="min"/>
        <cfvo type="percentile" val="50"/>
        <cfvo type="max"/>
        <color rgb="FF5A8AC6"/>
        <color rgb="FFFCFCFF"/>
        <color rgb="FFF8696B"/>
      </colorScale>
    </cfRule>
  </conditionalFormatting>
  <conditionalFormatting sqref="F6:F49 T6:T49 Z6:AB49 AE6:AE49 AG6:AG49 AJ6:AJ49">
    <cfRule type="colorScale" priority="1">
      <colorScale>
        <cfvo type="min"/>
        <cfvo type="percentile" val="50"/>
        <cfvo type="max"/>
        <color rgb="FF5A8AC6"/>
        <color rgb="FFFCFCFF"/>
        <color rgb="FFF8696B"/>
      </colorScale>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7C93BD-2890-4C9C-A03F-190C0C47C03F}">
  <dimension ref="A1:P49"/>
  <sheetViews>
    <sheetView zoomScale="78" zoomScaleNormal="78" workbookViewId="0"/>
  </sheetViews>
  <sheetFormatPr baseColWidth="10" defaultColWidth="8.83203125" defaultRowHeight="15"/>
  <cols>
    <col min="1" max="1" width="15" customWidth="1"/>
    <col min="4" max="4" width="15.1640625" customWidth="1"/>
    <col min="5" max="5" width="21.83203125" customWidth="1"/>
    <col min="6" max="16" width="11.1640625" customWidth="1"/>
  </cols>
  <sheetData>
    <row r="1" spans="1:16" ht="17">
      <c r="A1" s="1" t="s">
        <v>234</v>
      </c>
    </row>
    <row r="2" spans="1:16">
      <c r="A2" s="8" t="s">
        <v>130</v>
      </c>
    </row>
    <row r="3" spans="1:16" ht="61.5" customHeight="1">
      <c r="A3" s="45" t="s">
        <v>226</v>
      </c>
      <c r="B3" s="45"/>
      <c r="C3" s="45"/>
      <c r="D3" s="45"/>
      <c r="E3" s="45"/>
      <c r="F3" s="45"/>
      <c r="G3" s="45"/>
      <c r="H3" s="45"/>
    </row>
    <row r="4" spans="1:16" ht="16" thickBot="1"/>
    <row r="5" spans="1:16" ht="16" thickBot="1">
      <c r="A5" s="18" t="s">
        <v>106</v>
      </c>
      <c r="B5" s="18" t="s">
        <v>93</v>
      </c>
      <c r="C5" s="18" t="s">
        <v>94</v>
      </c>
      <c r="D5" s="41" t="s">
        <v>95</v>
      </c>
      <c r="E5" s="40" t="s">
        <v>92</v>
      </c>
      <c r="F5" s="43" t="s">
        <v>10</v>
      </c>
      <c r="G5" s="35" t="s">
        <v>30</v>
      </c>
      <c r="H5" s="35" t="s">
        <v>31</v>
      </c>
      <c r="I5" s="35" t="s">
        <v>34</v>
      </c>
      <c r="J5" s="35" t="s">
        <v>36</v>
      </c>
      <c r="K5" s="18" t="s">
        <v>37</v>
      </c>
      <c r="L5" s="18" t="s">
        <v>13</v>
      </c>
      <c r="M5" s="18" t="s">
        <v>17</v>
      </c>
      <c r="N5" s="18" t="s">
        <v>44</v>
      </c>
      <c r="O5" s="35" t="s">
        <v>23</v>
      </c>
      <c r="P5" s="18" t="s">
        <v>107</v>
      </c>
    </row>
    <row r="6" spans="1:16">
      <c r="A6" s="21" t="s">
        <v>48</v>
      </c>
      <c r="B6" s="22" t="s">
        <v>96</v>
      </c>
      <c r="C6" s="22" t="s">
        <v>97</v>
      </c>
      <c r="D6" s="23" t="s">
        <v>98</v>
      </c>
      <c r="E6" s="15">
        <f>G6+H6+J6+I6+O6</f>
        <v>0.46360932425830198</v>
      </c>
      <c r="F6" s="24">
        <v>0.49818043847134202</v>
      </c>
      <c r="G6" s="25">
        <v>1.24429801222685E-2</v>
      </c>
      <c r="H6" s="25">
        <v>1.9644747701251498E-2</v>
      </c>
      <c r="I6" s="25">
        <v>0</v>
      </c>
      <c r="J6" s="25">
        <v>0</v>
      </c>
      <c r="K6" s="25">
        <v>3.8210237270355801E-2</v>
      </c>
      <c r="L6" s="25">
        <v>0</v>
      </c>
      <c r="M6" s="25">
        <v>0</v>
      </c>
      <c r="N6" s="25">
        <v>0</v>
      </c>
      <c r="O6" s="25">
        <v>0.431521596434782</v>
      </c>
      <c r="P6" s="26">
        <v>1.11022302462516E-16</v>
      </c>
    </row>
    <row r="7" spans="1:16">
      <c r="A7" s="27" t="s">
        <v>49</v>
      </c>
      <c r="B7" s="10" t="s">
        <v>99</v>
      </c>
      <c r="C7" s="10" t="s">
        <v>97</v>
      </c>
      <c r="D7" s="13" t="s">
        <v>100</v>
      </c>
      <c r="E7" s="16">
        <f t="shared" ref="E7:E49" si="0">G7+H7+J7+I7+O7</f>
        <v>0.36329009449155936</v>
      </c>
      <c r="F7" s="14">
        <v>0.63670990550844098</v>
      </c>
      <c r="G7" s="11">
        <v>9.3928592707286096E-2</v>
      </c>
      <c r="H7" s="11">
        <v>8.8657783599162196E-3</v>
      </c>
      <c r="I7" s="11">
        <v>0</v>
      </c>
      <c r="J7" s="11">
        <v>0</v>
      </c>
      <c r="K7" s="11">
        <v>0</v>
      </c>
      <c r="L7" s="11">
        <v>0</v>
      </c>
      <c r="M7" s="11">
        <v>0</v>
      </c>
      <c r="N7" s="11">
        <v>0</v>
      </c>
      <c r="O7" s="11">
        <v>0.26049572342435701</v>
      </c>
      <c r="P7" s="28">
        <v>0</v>
      </c>
    </row>
    <row r="8" spans="1:16">
      <c r="A8" s="27" t="s">
        <v>50</v>
      </c>
      <c r="B8" s="10" t="s">
        <v>96</v>
      </c>
      <c r="C8" s="10" t="s">
        <v>97</v>
      </c>
      <c r="D8" s="13" t="s">
        <v>98</v>
      </c>
      <c r="E8" s="16">
        <f t="shared" si="0"/>
        <v>0.36841217863467129</v>
      </c>
      <c r="F8" s="14">
        <v>0.607163012699519</v>
      </c>
      <c r="G8" s="11">
        <v>0</v>
      </c>
      <c r="H8" s="11">
        <v>2.62442660955573E-2</v>
      </c>
      <c r="I8" s="11">
        <v>0</v>
      </c>
      <c r="J8" s="11">
        <v>0</v>
      </c>
      <c r="K8" s="11">
        <v>1.17357601297109E-4</v>
      </c>
      <c r="L8" s="11">
        <v>0</v>
      </c>
      <c r="M8" s="11">
        <v>0</v>
      </c>
      <c r="N8" s="11">
        <v>2.43074510645124E-2</v>
      </c>
      <c r="O8" s="11">
        <v>0.34216791253911399</v>
      </c>
      <c r="P8" s="28">
        <v>1.11022302462516E-16</v>
      </c>
    </row>
    <row r="9" spans="1:16">
      <c r="A9" s="27" t="s">
        <v>51</v>
      </c>
      <c r="B9" s="10" t="s">
        <v>99</v>
      </c>
      <c r="C9" s="10" t="s">
        <v>97</v>
      </c>
      <c r="D9" s="13" t="s">
        <v>100</v>
      </c>
      <c r="E9" s="16">
        <f t="shared" si="0"/>
        <v>0.10922154916359039</v>
      </c>
      <c r="F9" s="14">
        <v>0.89077845083641005</v>
      </c>
      <c r="G9" s="11">
        <v>5.2614837566282699E-2</v>
      </c>
      <c r="H9" s="11">
        <v>3.1793168415813797E-2</v>
      </c>
      <c r="I9" s="11">
        <v>0</v>
      </c>
      <c r="J9" s="11">
        <v>0</v>
      </c>
      <c r="K9" s="11">
        <v>0</v>
      </c>
      <c r="L9" s="11">
        <v>0</v>
      </c>
      <c r="M9" s="11">
        <v>0</v>
      </c>
      <c r="N9" s="11">
        <v>0</v>
      </c>
      <c r="O9" s="11">
        <v>2.48135431814939E-2</v>
      </c>
      <c r="P9" s="28">
        <v>0</v>
      </c>
    </row>
    <row r="10" spans="1:16">
      <c r="A10" s="27" t="s">
        <v>52</v>
      </c>
      <c r="B10" s="10" t="s">
        <v>96</v>
      </c>
      <c r="C10" s="10" t="s">
        <v>97</v>
      </c>
      <c r="D10" s="13" t="s">
        <v>98</v>
      </c>
      <c r="E10" s="16">
        <f t="shared" si="0"/>
        <v>0.19174490245936951</v>
      </c>
      <c r="F10" s="14">
        <v>0.61127633863216002</v>
      </c>
      <c r="G10" s="11">
        <v>3.2725334233606101E-2</v>
      </c>
      <c r="H10" s="11">
        <v>2.55470502748954E-2</v>
      </c>
      <c r="I10" s="11">
        <v>0</v>
      </c>
      <c r="J10" s="11">
        <v>0</v>
      </c>
      <c r="K10" s="11">
        <v>0</v>
      </c>
      <c r="L10" s="11">
        <v>0</v>
      </c>
      <c r="M10" s="11">
        <v>0</v>
      </c>
      <c r="N10" s="11">
        <v>0</v>
      </c>
      <c r="O10" s="11">
        <v>0.13347251795086801</v>
      </c>
      <c r="P10" s="28">
        <v>0.19697875890847</v>
      </c>
    </row>
    <row r="11" spans="1:16">
      <c r="A11" s="27" t="s">
        <v>53</v>
      </c>
      <c r="B11" s="10" t="s">
        <v>99</v>
      </c>
      <c r="C11" s="10" t="s">
        <v>97</v>
      </c>
      <c r="D11" s="13" t="s">
        <v>100</v>
      </c>
      <c r="E11" s="16">
        <f t="shared" si="0"/>
        <v>0.36510846166994715</v>
      </c>
      <c r="F11" s="14">
        <v>0.58734937725668002</v>
      </c>
      <c r="G11" s="11">
        <v>0.179268477424436</v>
      </c>
      <c r="H11" s="11">
        <v>5.4312162462918298E-2</v>
      </c>
      <c r="I11" s="11">
        <v>1.3783710905446901E-2</v>
      </c>
      <c r="J11" s="11">
        <v>0</v>
      </c>
      <c r="K11" s="11">
        <v>0</v>
      </c>
      <c r="L11" s="11">
        <v>0</v>
      </c>
      <c r="M11" s="11">
        <v>0</v>
      </c>
      <c r="N11" s="11">
        <v>1.0805565309097299E-2</v>
      </c>
      <c r="O11" s="11">
        <v>0.11774411087714599</v>
      </c>
      <c r="P11" s="28">
        <v>3.6736595764275001E-2</v>
      </c>
    </row>
    <row r="12" spans="1:16">
      <c r="A12" s="27" t="s">
        <v>54</v>
      </c>
      <c r="B12" s="10" t="s">
        <v>96</v>
      </c>
      <c r="C12" s="10" t="s">
        <v>97</v>
      </c>
      <c r="D12" s="13" t="s">
        <v>98</v>
      </c>
      <c r="E12" s="16">
        <f t="shared" si="0"/>
        <v>0.26101591943977509</v>
      </c>
      <c r="F12" s="14">
        <v>0.469255356083428</v>
      </c>
      <c r="G12" s="11">
        <v>8.3654200767624698E-2</v>
      </c>
      <c r="H12" s="11">
        <v>3.2830893748098403E-2</v>
      </c>
      <c r="I12" s="11">
        <v>0</v>
      </c>
      <c r="J12" s="11">
        <v>0</v>
      </c>
      <c r="K12" s="11">
        <v>0</v>
      </c>
      <c r="L12" s="11">
        <v>0</v>
      </c>
      <c r="M12" s="11">
        <v>0</v>
      </c>
      <c r="N12" s="11">
        <v>0.26972872447679702</v>
      </c>
      <c r="O12" s="11">
        <v>0.144530824924052</v>
      </c>
      <c r="P12" s="28">
        <v>0</v>
      </c>
    </row>
    <row r="13" spans="1:16">
      <c r="A13" s="27" t="s">
        <v>55</v>
      </c>
      <c r="B13" s="10" t="s">
        <v>99</v>
      </c>
      <c r="C13" s="10" t="s">
        <v>97</v>
      </c>
      <c r="D13" s="13" t="s">
        <v>100</v>
      </c>
      <c r="E13" s="16">
        <f t="shared" si="0"/>
        <v>0.30036165950562888</v>
      </c>
      <c r="F13" s="14">
        <v>0.39063326896373401</v>
      </c>
      <c r="G13" s="11">
        <v>9.9417004155201702E-2</v>
      </c>
      <c r="H13" s="11">
        <v>2.08201635289272E-2</v>
      </c>
      <c r="I13" s="11">
        <v>0</v>
      </c>
      <c r="J13" s="11">
        <v>0</v>
      </c>
      <c r="K13" s="11">
        <v>0</v>
      </c>
      <c r="L13" s="11">
        <v>0</v>
      </c>
      <c r="M13" s="11">
        <v>0</v>
      </c>
      <c r="N13" s="11">
        <v>0.196867326074742</v>
      </c>
      <c r="O13" s="11">
        <v>0.1801244918215</v>
      </c>
      <c r="P13" s="28">
        <v>0.112137745455896</v>
      </c>
    </row>
    <row r="14" spans="1:16">
      <c r="A14" s="27" t="s">
        <v>56</v>
      </c>
      <c r="B14" s="10" t="s">
        <v>96</v>
      </c>
      <c r="C14" s="10" t="s">
        <v>97</v>
      </c>
      <c r="D14" s="13" t="s">
        <v>98</v>
      </c>
      <c r="E14" s="16">
        <f t="shared" si="0"/>
        <v>0.19920259238623411</v>
      </c>
      <c r="F14" s="14">
        <v>0.62900194088174499</v>
      </c>
      <c r="G14" s="11">
        <v>4.6003089744399803E-2</v>
      </c>
      <c r="H14" s="11">
        <v>4.8269348326670299E-2</v>
      </c>
      <c r="I14" s="11">
        <v>0</v>
      </c>
      <c r="J14" s="11">
        <v>0</v>
      </c>
      <c r="K14" s="11">
        <v>0</v>
      </c>
      <c r="L14" s="11">
        <v>0</v>
      </c>
      <c r="M14" s="11">
        <v>0</v>
      </c>
      <c r="N14" s="11">
        <v>0</v>
      </c>
      <c r="O14" s="11">
        <v>0.104930154315164</v>
      </c>
      <c r="P14" s="28">
        <v>0.17179546673202101</v>
      </c>
    </row>
    <row r="15" spans="1:16">
      <c r="A15" s="27" t="s">
        <v>57</v>
      </c>
      <c r="B15" s="10" t="s">
        <v>99</v>
      </c>
      <c r="C15" s="10" t="s">
        <v>97</v>
      </c>
      <c r="D15" s="13" t="s">
        <v>100</v>
      </c>
      <c r="E15" s="16">
        <f t="shared" si="0"/>
        <v>0.63139979222766995</v>
      </c>
      <c r="F15" s="14">
        <v>0.36860020777232999</v>
      </c>
      <c r="G15" s="11">
        <v>0.31028392160166002</v>
      </c>
      <c r="H15" s="11">
        <v>0</v>
      </c>
      <c r="I15" s="11">
        <v>0</v>
      </c>
      <c r="J15" s="11">
        <v>0</v>
      </c>
      <c r="K15" s="11">
        <v>0</v>
      </c>
      <c r="L15" s="11">
        <v>0</v>
      </c>
      <c r="M15" s="11">
        <v>0</v>
      </c>
      <c r="N15" s="11">
        <v>0</v>
      </c>
      <c r="O15" s="11">
        <v>0.32111587062600999</v>
      </c>
      <c r="P15" s="28">
        <v>0</v>
      </c>
    </row>
    <row r="16" spans="1:16">
      <c r="A16" s="27" t="s">
        <v>58</v>
      </c>
      <c r="B16" s="10" t="s">
        <v>96</v>
      </c>
      <c r="C16" s="10" t="s">
        <v>97</v>
      </c>
      <c r="D16" s="13" t="s">
        <v>98</v>
      </c>
      <c r="E16" s="16">
        <f t="shared" si="0"/>
        <v>0.19952271136211519</v>
      </c>
      <c r="F16" s="14">
        <v>0.50905717978961595</v>
      </c>
      <c r="G16" s="11">
        <v>3.6433526257281301E-2</v>
      </c>
      <c r="H16" s="11">
        <v>4.2576002734023899E-2</v>
      </c>
      <c r="I16" s="11">
        <v>0</v>
      </c>
      <c r="J16" s="11">
        <v>0</v>
      </c>
      <c r="K16" s="11">
        <v>0</v>
      </c>
      <c r="L16" s="11">
        <v>0</v>
      </c>
      <c r="M16" s="11">
        <v>0</v>
      </c>
      <c r="N16" s="11">
        <v>0</v>
      </c>
      <c r="O16" s="11">
        <v>0.12051318237081</v>
      </c>
      <c r="P16" s="28">
        <v>0.29142010884826902</v>
      </c>
    </row>
    <row r="17" spans="1:16">
      <c r="A17" s="27" t="s">
        <v>59</v>
      </c>
      <c r="B17" s="10" t="s">
        <v>99</v>
      </c>
      <c r="C17" s="10" t="s">
        <v>97</v>
      </c>
      <c r="D17" s="13" t="s">
        <v>100</v>
      </c>
      <c r="E17" s="16">
        <f t="shared" si="0"/>
        <v>0.679448715142558</v>
      </c>
      <c r="F17" s="14">
        <v>0.320551284857442</v>
      </c>
      <c r="G17" s="11">
        <v>0.42449630363994301</v>
      </c>
      <c r="H17" s="11">
        <v>0</v>
      </c>
      <c r="I17" s="11">
        <v>0</v>
      </c>
      <c r="J17" s="11">
        <v>0</v>
      </c>
      <c r="K17" s="11">
        <v>0</v>
      </c>
      <c r="L17" s="11">
        <v>0</v>
      </c>
      <c r="M17" s="11">
        <v>0</v>
      </c>
      <c r="N17" s="11">
        <v>0</v>
      </c>
      <c r="O17" s="11">
        <v>0.254952411502615</v>
      </c>
      <c r="P17" s="28">
        <v>0</v>
      </c>
    </row>
    <row r="18" spans="1:16">
      <c r="A18" s="27" t="s">
        <v>60</v>
      </c>
      <c r="B18" s="10" t="s">
        <v>96</v>
      </c>
      <c r="C18" s="10" t="s">
        <v>97</v>
      </c>
      <c r="D18" s="13" t="s">
        <v>98</v>
      </c>
      <c r="E18" s="16">
        <f t="shared" si="0"/>
        <v>0.29289400691032463</v>
      </c>
      <c r="F18" s="14">
        <v>0.50585273468298597</v>
      </c>
      <c r="G18" s="11">
        <v>7.9760447762313003E-2</v>
      </c>
      <c r="H18" s="11">
        <v>2.1977004927703901E-2</v>
      </c>
      <c r="I18" s="11">
        <v>5.0978208966438697E-2</v>
      </c>
      <c r="J18" s="11">
        <v>0</v>
      </c>
      <c r="K18" s="11">
        <v>0</v>
      </c>
      <c r="L18" s="11">
        <v>0</v>
      </c>
      <c r="M18" s="11">
        <v>0</v>
      </c>
      <c r="N18" s="11">
        <v>0</v>
      </c>
      <c r="O18" s="11">
        <v>0.14017834525386899</v>
      </c>
      <c r="P18" s="28">
        <v>0.20125325840669001</v>
      </c>
    </row>
    <row r="19" spans="1:16">
      <c r="A19" s="27" t="s">
        <v>61</v>
      </c>
      <c r="B19" s="10" t="s">
        <v>99</v>
      </c>
      <c r="C19" s="10" t="s">
        <v>97</v>
      </c>
      <c r="D19" s="13" t="s">
        <v>100</v>
      </c>
      <c r="E19" s="16">
        <f>G19+H19+J19+I19+O19</f>
        <v>0.80929999885730197</v>
      </c>
      <c r="F19" s="14">
        <v>0.190700001142698</v>
      </c>
      <c r="G19" s="11">
        <v>0.70072676621372998</v>
      </c>
      <c r="H19" s="11">
        <v>0</v>
      </c>
      <c r="I19" s="11">
        <v>0</v>
      </c>
      <c r="J19" s="11">
        <v>0</v>
      </c>
      <c r="K19" s="11">
        <v>0</v>
      </c>
      <c r="L19" s="11">
        <v>0</v>
      </c>
      <c r="M19" s="11">
        <v>0</v>
      </c>
      <c r="N19" s="11">
        <v>0</v>
      </c>
      <c r="O19" s="11">
        <v>0.10857323264357201</v>
      </c>
      <c r="P19" s="28">
        <v>2.2204460492503101E-16</v>
      </c>
    </row>
    <row r="20" spans="1:16">
      <c r="A20" s="27" t="s">
        <v>62</v>
      </c>
      <c r="B20" s="10" t="s">
        <v>96</v>
      </c>
      <c r="C20" s="10" t="s">
        <v>97</v>
      </c>
      <c r="D20" s="13" t="s">
        <v>98</v>
      </c>
      <c r="E20" s="16">
        <f t="shared" si="0"/>
        <v>0.30050902387309619</v>
      </c>
      <c r="F20" s="14">
        <v>0.58210489402237997</v>
      </c>
      <c r="G20" s="11">
        <v>0</v>
      </c>
      <c r="H20" s="11">
        <v>4.2669895245267202E-2</v>
      </c>
      <c r="I20" s="11">
        <v>0</v>
      </c>
      <c r="J20" s="11">
        <v>0</v>
      </c>
      <c r="K20" s="11">
        <v>1.9989436596863802E-3</v>
      </c>
      <c r="L20" s="11">
        <v>0</v>
      </c>
      <c r="M20" s="11">
        <v>0</v>
      </c>
      <c r="N20" s="11">
        <v>0.115387138444837</v>
      </c>
      <c r="O20" s="11">
        <v>0.25783912862782898</v>
      </c>
      <c r="P20" s="28">
        <v>0</v>
      </c>
    </row>
    <row r="21" spans="1:16">
      <c r="A21" s="27" t="s">
        <v>63</v>
      </c>
      <c r="B21" s="10" t="s">
        <v>99</v>
      </c>
      <c r="C21" s="10" t="s">
        <v>97</v>
      </c>
      <c r="D21" s="13" t="s">
        <v>100</v>
      </c>
      <c r="E21" s="16">
        <f t="shared" si="0"/>
        <v>0.47994371204610098</v>
      </c>
      <c r="F21" s="14">
        <v>0.52005628795389902</v>
      </c>
      <c r="G21" s="11">
        <v>0.183103581905151</v>
      </c>
      <c r="H21" s="11">
        <v>0</v>
      </c>
      <c r="I21" s="11">
        <v>0</v>
      </c>
      <c r="J21" s="11">
        <v>0</v>
      </c>
      <c r="K21" s="11">
        <v>0</v>
      </c>
      <c r="L21" s="11">
        <v>0</v>
      </c>
      <c r="M21" s="11">
        <v>0</v>
      </c>
      <c r="N21" s="11">
        <v>0</v>
      </c>
      <c r="O21" s="11">
        <v>0.29684013014095001</v>
      </c>
      <c r="P21" s="28">
        <v>2.2204460492503101E-16</v>
      </c>
    </row>
    <row r="22" spans="1:16">
      <c r="A22" s="27" t="s">
        <v>64</v>
      </c>
      <c r="B22" s="10" t="s">
        <v>96</v>
      </c>
      <c r="C22" s="10" t="s">
        <v>97</v>
      </c>
      <c r="D22" s="13" t="s">
        <v>98</v>
      </c>
      <c r="E22" s="16">
        <f t="shared" si="0"/>
        <v>0.41611509308160072</v>
      </c>
      <c r="F22" s="14">
        <v>0.583884906918399</v>
      </c>
      <c r="G22" s="11">
        <v>7.5556943360535894E-2</v>
      </c>
      <c r="H22" s="11">
        <v>2.16049545056878E-2</v>
      </c>
      <c r="I22" s="11">
        <v>0</v>
      </c>
      <c r="J22" s="11">
        <v>0</v>
      </c>
      <c r="K22" s="11">
        <v>0</v>
      </c>
      <c r="L22" s="11">
        <v>0</v>
      </c>
      <c r="M22" s="11">
        <v>0</v>
      </c>
      <c r="N22" s="11">
        <v>0</v>
      </c>
      <c r="O22" s="11">
        <v>0.31895319521537702</v>
      </c>
      <c r="P22" s="28">
        <v>0</v>
      </c>
    </row>
    <row r="23" spans="1:16">
      <c r="A23" s="27" t="s">
        <v>65</v>
      </c>
      <c r="B23" s="10" t="s">
        <v>99</v>
      </c>
      <c r="C23" s="10" t="s">
        <v>97</v>
      </c>
      <c r="D23" s="13" t="s">
        <v>100</v>
      </c>
      <c r="E23" s="16">
        <f t="shared" si="0"/>
        <v>0.86536385754935008</v>
      </c>
      <c r="F23" s="14">
        <v>0.13463614245065</v>
      </c>
      <c r="G23" s="11">
        <v>0.56856575606897797</v>
      </c>
      <c r="H23" s="11">
        <v>0</v>
      </c>
      <c r="I23" s="11">
        <v>7.7700976446676201E-2</v>
      </c>
      <c r="J23" s="11">
        <v>0</v>
      </c>
      <c r="K23" s="11">
        <v>0</v>
      </c>
      <c r="L23" s="11">
        <v>0</v>
      </c>
      <c r="M23" s="11">
        <v>0</v>
      </c>
      <c r="N23" s="11">
        <v>0</v>
      </c>
      <c r="O23" s="11">
        <v>0.21909712503369599</v>
      </c>
      <c r="P23" s="28">
        <v>0</v>
      </c>
    </row>
    <row r="24" spans="1:16">
      <c r="A24" s="27" t="s">
        <v>66</v>
      </c>
      <c r="B24" s="10" t="s">
        <v>96</v>
      </c>
      <c r="C24" s="10" t="s">
        <v>97</v>
      </c>
      <c r="D24" s="13" t="s">
        <v>98</v>
      </c>
      <c r="E24" s="16">
        <f t="shared" si="0"/>
        <v>0.26846413804545605</v>
      </c>
      <c r="F24" s="14">
        <v>0.50767969925943501</v>
      </c>
      <c r="G24" s="11">
        <v>4.0004930540179402E-2</v>
      </c>
      <c r="H24" s="11">
        <v>9.1701020081726495E-3</v>
      </c>
      <c r="I24" s="11">
        <v>0</v>
      </c>
      <c r="J24" s="11">
        <v>0</v>
      </c>
      <c r="K24" s="11">
        <v>5.4707267059887201E-3</v>
      </c>
      <c r="L24" s="11">
        <v>0</v>
      </c>
      <c r="M24" s="11">
        <v>0</v>
      </c>
      <c r="N24" s="11">
        <v>0.218385435989119</v>
      </c>
      <c r="O24" s="11">
        <v>0.21928910549710401</v>
      </c>
      <c r="P24" s="28">
        <v>0</v>
      </c>
    </row>
    <row r="25" spans="1:16">
      <c r="A25" s="27" t="s">
        <v>67</v>
      </c>
      <c r="B25" s="10" t="s">
        <v>99</v>
      </c>
      <c r="C25" s="10" t="s">
        <v>97</v>
      </c>
      <c r="D25" s="13" t="s">
        <v>100</v>
      </c>
      <c r="E25" s="16">
        <f t="shared" si="0"/>
        <v>0.56983966429052801</v>
      </c>
      <c r="F25" s="14">
        <v>0.39898154830874599</v>
      </c>
      <c r="G25" s="11">
        <v>0.242604327595035</v>
      </c>
      <c r="H25" s="11">
        <v>0</v>
      </c>
      <c r="I25" s="11">
        <v>0</v>
      </c>
      <c r="J25" s="11">
        <v>0</v>
      </c>
      <c r="K25" s="11">
        <v>0</v>
      </c>
      <c r="L25" s="11">
        <v>0</v>
      </c>
      <c r="M25" s="11">
        <v>0</v>
      </c>
      <c r="N25" s="11">
        <v>3.1178787400725699E-2</v>
      </c>
      <c r="O25" s="11">
        <v>0.32723533669549298</v>
      </c>
      <c r="P25" s="28">
        <v>0</v>
      </c>
    </row>
    <row r="26" spans="1:16">
      <c r="A26" s="27" t="s">
        <v>68</v>
      </c>
      <c r="B26" s="10" t="s">
        <v>96</v>
      </c>
      <c r="C26" s="10" t="s">
        <v>97</v>
      </c>
      <c r="D26" s="13" t="s">
        <v>98</v>
      </c>
      <c r="E26" s="16">
        <f t="shared" si="0"/>
        <v>0.45482003888250999</v>
      </c>
      <c r="F26" s="14">
        <v>0.50172242439343095</v>
      </c>
      <c r="G26" s="11">
        <v>0.190282541912737</v>
      </c>
      <c r="H26" s="11">
        <v>0</v>
      </c>
      <c r="I26" s="11">
        <v>0</v>
      </c>
      <c r="J26" s="11">
        <v>0</v>
      </c>
      <c r="K26" s="11">
        <v>0</v>
      </c>
      <c r="L26" s="11">
        <v>0</v>
      </c>
      <c r="M26" s="11">
        <v>0</v>
      </c>
      <c r="N26" s="11">
        <v>4.3457536724058297E-2</v>
      </c>
      <c r="O26" s="11">
        <v>0.26453749696977302</v>
      </c>
      <c r="P26" s="28">
        <v>0</v>
      </c>
    </row>
    <row r="27" spans="1:16">
      <c r="A27" s="27" t="s">
        <v>69</v>
      </c>
      <c r="B27" s="10" t="s">
        <v>99</v>
      </c>
      <c r="C27" s="10" t="s">
        <v>97</v>
      </c>
      <c r="D27" s="13" t="s">
        <v>100</v>
      </c>
      <c r="E27" s="16">
        <f t="shared" si="0"/>
        <v>0.62954114009963402</v>
      </c>
      <c r="F27" s="14">
        <v>0.37045885990036698</v>
      </c>
      <c r="G27" s="11">
        <v>0.30022115573534103</v>
      </c>
      <c r="H27" s="11">
        <v>0</v>
      </c>
      <c r="I27" s="11">
        <v>0</v>
      </c>
      <c r="J27" s="11">
        <v>0</v>
      </c>
      <c r="K27" s="11">
        <v>0</v>
      </c>
      <c r="L27" s="11">
        <v>0</v>
      </c>
      <c r="M27" s="11">
        <v>0</v>
      </c>
      <c r="N27" s="11">
        <v>0</v>
      </c>
      <c r="O27" s="11">
        <v>0.32931998436429299</v>
      </c>
      <c r="P27" s="28">
        <v>0</v>
      </c>
    </row>
    <row r="28" spans="1:16">
      <c r="A28" s="27" t="s">
        <v>70</v>
      </c>
      <c r="B28" s="10" t="s">
        <v>96</v>
      </c>
      <c r="C28" s="10" t="s">
        <v>97</v>
      </c>
      <c r="D28" s="13" t="s">
        <v>98</v>
      </c>
      <c r="E28" s="16">
        <f t="shared" si="0"/>
        <v>0.38762762363276199</v>
      </c>
      <c r="F28" s="14">
        <v>0.48187247268768002</v>
      </c>
      <c r="G28" s="11">
        <v>2.0155498406631601E-2</v>
      </c>
      <c r="H28" s="11">
        <v>4.2426655494679499E-2</v>
      </c>
      <c r="I28" s="11">
        <v>0</v>
      </c>
      <c r="J28" s="11">
        <v>8.9026713457298796E-3</v>
      </c>
      <c r="K28" s="11">
        <v>0</v>
      </c>
      <c r="L28" s="11">
        <v>0</v>
      </c>
      <c r="M28" s="11">
        <v>0</v>
      </c>
      <c r="N28" s="11">
        <v>9.4987583603961506E-2</v>
      </c>
      <c r="O28" s="11">
        <v>0.31614279838572101</v>
      </c>
      <c r="P28" s="28">
        <v>3.5512320075597001E-2</v>
      </c>
    </row>
    <row r="29" spans="1:16">
      <c r="A29" s="27" t="s">
        <v>71</v>
      </c>
      <c r="B29" s="10" t="s">
        <v>99</v>
      </c>
      <c r="C29" s="10" t="s">
        <v>97</v>
      </c>
      <c r="D29" s="13" t="s">
        <v>100</v>
      </c>
      <c r="E29" s="16">
        <f t="shared" si="0"/>
        <v>0.72500407983635706</v>
      </c>
      <c r="F29" s="14">
        <v>0.27499592016364299</v>
      </c>
      <c r="G29" s="11">
        <v>0.402009156412241</v>
      </c>
      <c r="H29" s="11">
        <v>0</v>
      </c>
      <c r="I29" s="11">
        <v>0</v>
      </c>
      <c r="J29" s="11">
        <v>0</v>
      </c>
      <c r="K29" s="11">
        <v>0</v>
      </c>
      <c r="L29" s="11">
        <v>0</v>
      </c>
      <c r="M29" s="11">
        <v>0</v>
      </c>
      <c r="N29" s="11">
        <v>0</v>
      </c>
      <c r="O29" s="11">
        <v>0.32299492342411601</v>
      </c>
      <c r="P29" s="28">
        <v>0</v>
      </c>
    </row>
    <row r="30" spans="1:16">
      <c r="A30" s="27" t="s">
        <v>72</v>
      </c>
      <c r="B30" s="10" t="s">
        <v>96</v>
      </c>
      <c r="C30" s="10" t="s">
        <v>97</v>
      </c>
      <c r="D30" s="13" t="s">
        <v>98</v>
      </c>
      <c r="E30" s="16">
        <f t="shared" si="0"/>
        <v>0.27833445661282052</v>
      </c>
      <c r="F30" s="14">
        <v>0.51320025371139</v>
      </c>
      <c r="G30" s="11">
        <v>3.2119601438565598E-2</v>
      </c>
      <c r="H30" s="11">
        <v>4.0760544335116902E-2</v>
      </c>
      <c r="I30" s="11">
        <v>0</v>
      </c>
      <c r="J30" s="11">
        <v>0</v>
      </c>
      <c r="K30" s="11">
        <v>0</v>
      </c>
      <c r="L30" s="11">
        <v>0</v>
      </c>
      <c r="M30" s="11">
        <v>0</v>
      </c>
      <c r="N30" s="11">
        <v>2.8618333931888E-2</v>
      </c>
      <c r="O30" s="11">
        <v>0.20545431083913801</v>
      </c>
      <c r="P30" s="28">
        <v>0.179846955743902</v>
      </c>
    </row>
    <row r="31" spans="1:16">
      <c r="A31" s="27" t="s">
        <v>73</v>
      </c>
      <c r="B31" s="10" t="s">
        <v>99</v>
      </c>
      <c r="C31" s="10" t="s">
        <v>97</v>
      </c>
      <c r="D31" s="13" t="s">
        <v>100</v>
      </c>
      <c r="E31" s="16">
        <f t="shared" si="0"/>
        <v>0.33092235881110871</v>
      </c>
      <c r="F31" s="14">
        <v>0.52687590692254205</v>
      </c>
      <c r="G31" s="11">
        <v>8.9001946271361307E-2</v>
      </c>
      <c r="H31" s="11">
        <v>4.1659046708768403E-2</v>
      </c>
      <c r="I31" s="11">
        <v>0</v>
      </c>
      <c r="J31" s="11">
        <v>0</v>
      </c>
      <c r="K31" s="11">
        <v>0</v>
      </c>
      <c r="L31" s="11">
        <v>0</v>
      </c>
      <c r="M31" s="11">
        <v>0</v>
      </c>
      <c r="N31" s="11">
        <v>4.3241930048682202E-2</v>
      </c>
      <c r="O31" s="11">
        <v>0.200261365830979</v>
      </c>
      <c r="P31" s="28">
        <v>9.8959804217667702E-2</v>
      </c>
    </row>
    <row r="32" spans="1:16">
      <c r="A32" s="27" t="s">
        <v>74</v>
      </c>
      <c r="B32" s="10" t="s">
        <v>96</v>
      </c>
      <c r="C32" s="10" t="s">
        <v>97</v>
      </c>
      <c r="D32" s="13" t="s">
        <v>98</v>
      </c>
      <c r="E32" s="16">
        <f t="shared" si="0"/>
        <v>0.26217525895706184</v>
      </c>
      <c r="F32" s="14">
        <v>0.451663535296292</v>
      </c>
      <c r="G32" s="11">
        <v>3.7115544355160103E-2</v>
      </c>
      <c r="H32" s="11">
        <v>6.5744992269465397E-2</v>
      </c>
      <c r="I32" s="11">
        <v>0</v>
      </c>
      <c r="J32" s="11">
        <v>5.66942235083549E-5</v>
      </c>
      <c r="K32" s="11">
        <v>1.12529837034411E-2</v>
      </c>
      <c r="L32" s="11">
        <v>0</v>
      </c>
      <c r="M32" s="11">
        <v>0</v>
      </c>
      <c r="N32" s="11">
        <v>0.12318975345477499</v>
      </c>
      <c r="O32" s="11">
        <v>0.159258028108928</v>
      </c>
      <c r="P32" s="28">
        <v>0.15171846858843099</v>
      </c>
    </row>
    <row r="33" spans="1:16" ht="16" thickBot="1">
      <c r="A33" s="29" t="s">
        <v>75</v>
      </c>
      <c r="B33" s="30" t="s">
        <v>99</v>
      </c>
      <c r="C33" s="30" t="s">
        <v>97</v>
      </c>
      <c r="D33" s="31" t="s">
        <v>100</v>
      </c>
      <c r="E33" s="17">
        <f t="shared" si="0"/>
        <v>0.47345898762582506</v>
      </c>
      <c r="F33" s="32">
        <v>0.52654101237417505</v>
      </c>
      <c r="G33" s="33">
        <v>0.27202858634217902</v>
      </c>
      <c r="H33" s="33">
        <v>0</v>
      </c>
      <c r="I33" s="33">
        <v>0</v>
      </c>
      <c r="J33" s="33">
        <v>0</v>
      </c>
      <c r="K33" s="33">
        <v>0</v>
      </c>
      <c r="L33" s="33">
        <v>0</v>
      </c>
      <c r="M33" s="33">
        <v>0</v>
      </c>
      <c r="N33" s="33">
        <v>0</v>
      </c>
      <c r="O33" s="33">
        <v>0.201430401283646</v>
      </c>
      <c r="P33" s="34">
        <v>2.2204460492503101E-16</v>
      </c>
    </row>
    <row r="34" spans="1:16">
      <c r="A34" s="21" t="s">
        <v>76</v>
      </c>
      <c r="B34" s="22" t="s">
        <v>96</v>
      </c>
      <c r="C34" s="22" t="s">
        <v>101</v>
      </c>
      <c r="D34" s="23" t="s">
        <v>98</v>
      </c>
      <c r="E34" s="15">
        <f t="shared" si="0"/>
        <v>0.17440587971647592</v>
      </c>
      <c r="F34" s="24">
        <v>0.64938637949084999</v>
      </c>
      <c r="G34" s="25">
        <v>3.71051807253499E-2</v>
      </c>
      <c r="H34" s="25">
        <v>3.6305399647331003E-2</v>
      </c>
      <c r="I34" s="25">
        <v>3.6443111439555202E-3</v>
      </c>
      <c r="J34" s="25">
        <v>0</v>
      </c>
      <c r="K34" s="25">
        <v>0</v>
      </c>
      <c r="L34" s="25">
        <v>0</v>
      </c>
      <c r="M34" s="25">
        <v>0</v>
      </c>
      <c r="N34" s="25">
        <v>0.101489694019643</v>
      </c>
      <c r="O34" s="25">
        <v>9.7350988199839505E-2</v>
      </c>
      <c r="P34" s="26">
        <v>7.4718046773030303E-2</v>
      </c>
    </row>
    <row r="35" spans="1:16">
      <c r="A35" s="27" t="s">
        <v>77</v>
      </c>
      <c r="B35" s="10" t="s">
        <v>99</v>
      </c>
      <c r="C35" s="10" t="s">
        <v>101</v>
      </c>
      <c r="D35" s="13" t="s">
        <v>98</v>
      </c>
      <c r="E35" s="16">
        <f t="shared" si="0"/>
        <v>0.30353470491733919</v>
      </c>
      <c r="F35" s="14">
        <v>0.69646529508266097</v>
      </c>
      <c r="G35" s="11">
        <v>0.156980254198263</v>
      </c>
      <c r="H35" s="11">
        <v>2.1838599081321799E-3</v>
      </c>
      <c r="I35" s="11">
        <v>0</v>
      </c>
      <c r="J35" s="11">
        <v>0</v>
      </c>
      <c r="K35" s="11">
        <v>0</v>
      </c>
      <c r="L35" s="11">
        <v>0</v>
      </c>
      <c r="M35" s="11">
        <v>0</v>
      </c>
      <c r="N35" s="11">
        <v>0</v>
      </c>
      <c r="O35" s="11">
        <v>0.144370590810944</v>
      </c>
      <c r="P35" s="28">
        <v>0</v>
      </c>
    </row>
    <row r="36" spans="1:16">
      <c r="A36" s="27" t="s">
        <v>78</v>
      </c>
      <c r="B36" s="10" t="s">
        <v>96</v>
      </c>
      <c r="C36" s="10" t="s">
        <v>101</v>
      </c>
      <c r="D36" s="13" t="s">
        <v>98</v>
      </c>
      <c r="E36" s="16">
        <f t="shared" si="0"/>
        <v>0.54001814317253194</v>
      </c>
      <c r="F36" s="14">
        <v>0.45998185682746801</v>
      </c>
      <c r="G36" s="11">
        <v>0.19208641598849999</v>
      </c>
      <c r="H36" s="11">
        <v>0</v>
      </c>
      <c r="I36" s="11">
        <v>7.3821637516302899E-2</v>
      </c>
      <c r="J36" s="11">
        <v>0</v>
      </c>
      <c r="K36" s="11">
        <v>0</v>
      </c>
      <c r="L36" s="11">
        <v>0</v>
      </c>
      <c r="M36" s="11">
        <v>0</v>
      </c>
      <c r="N36" s="11">
        <v>0</v>
      </c>
      <c r="O36" s="11">
        <v>0.27411008966772898</v>
      </c>
      <c r="P36" s="28">
        <v>0</v>
      </c>
    </row>
    <row r="37" spans="1:16">
      <c r="A37" s="27" t="s">
        <v>79</v>
      </c>
      <c r="B37" s="10" t="s">
        <v>99</v>
      </c>
      <c r="C37" s="10" t="s">
        <v>101</v>
      </c>
      <c r="D37" s="13" t="s">
        <v>98</v>
      </c>
      <c r="E37" s="16">
        <f t="shared" si="0"/>
        <v>0.4741126479383142</v>
      </c>
      <c r="F37" s="14">
        <v>0.52588735206168502</v>
      </c>
      <c r="G37" s="11">
        <v>0.166798887111135</v>
      </c>
      <c r="H37" s="11">
        <v>1.7056645351371202E-2</v>
      </c>
      <c r="I37" s="11">
        <v>0</v>
      </c>
      <c r="J37" s="11">
        <v>0</v>
      </c>
      <c r="K37" s="11">
        <v>0</v>
      </c>
      <c r="L37" s="11">
        <v>0</v>
      </c>
      <c r="M37" s="11">
        <v>0</v>
      </c>
      <c r="N37" s="11">
        <v>0</v>
      </c>
      <c r="O37" s="11">
        <v>0.29025711547580801</v>
      </c>
      <c r="P37" s="28">
        <v>1.11022302462516E-16</v>
      </c>
    </row>
    <row r="38" spans="1:16">
      <c r="A38" s="27" t="s">
        <v>80</v>
      </c>
      <c r="B38" s="10" t="s">
        <v>96</v>
      </c>
      <c r="C38" s="10" t="s">
        <v>101</v>
      </c>
      <c r="D38" s="13" t="s">
        <v>98</v>
      </c>
      <c r="E38" s="16">
        <f t="shared" si="0"/>
        <v>0.33887955411875814</v>
      </c>
      <c r="F38" s="14">
        <v>0.44216133109449102</v>
      </c>
      <c r="G38" s="11">
        <v>2.1577326957474399E-2</v>
      </c>
      <c r="H38" s="11">
        <v>2.0754321333939899E-2</v>
      </c>
      <c r="I38" s="11">
        <v>0</v>
      </c>
      <c r="J38" s="11">
        <v>5.5514841812248396E-3</v>
      </c>
      <c r="K38" s="11">
        <v>0</v>
      </c>
      <c r="L38" s="11">
        <v>0</v>
      </c>
      <c r="M38" s="11">
        <v>0</v>
      </c>
      <c r="N38" s="11">
        <v>0</v>
      </c>
      <c r="O38" s="11">
        <v>0.290996421646119</v>
      </c>
      <c r="P38" s="28">
        <v>0.21895911478675101</v>
      </c>
    </row>
    <row r="39" spans="1:16">
      <c r="A39" s="27" t="s">
        <v>81</v>
      </c>
      <c r="B39" s="10" t="s">
        <v>99</v>
      </c>
      <c r="C39" s="10" t="s">
        <v>101</v>
      </c>
      <c r="D39" s="13" t="s">
        <v>98</v>
      </c>
      <c r="E39" s="16">
        <f t="shared" si="0"/>
        <v>0.18971490540764413</v>
      </c>
      <c r="F39" s="14">
        <v>0.63376411159308998</v>
      </c>
      <c r="G39" s="11">
        <v>1.0845576575811099E-2</v>
      </c>
      <c r="H39" s="11">
        <v>5.72266324397449E-2</v>
      </c>
      <c r="I39" s="11">
        <v>0</v>
      </c>
      <c r="J39" s="11">
        <v>8.3653918505661208E-3</v>
      </c>
      <c r="K39" s="11">
        <v>0</v>
      </c>
      <c r="L39" s="11">
        <v>0</v>
      </c>
      <c r="M39" s="11">
        <v>0</v>
      </c>
      <c r="N39" s="11">
        <v>0</v>
      </c>
      <c r="O39" s="11">
        <v>0.113277304541522</v>
      </c>
      <c r="P39" s="28">
        <v>0.176520982999266</v>
      </c>
    </row>
    <row r="40" spans="1:16">
      <c r="A40" s="27" t="s">
        <v>82</v>
      </c>
      <c r="B40" s="10" t="s">
        <v>96</v>
      </c>
      <c r="C40" s="10" t="s">
        <v>101</v>
      </c>
      <c r="D40" s="13" t="s">
        <v>98</v>
      </c>
      <c r="E40" s="16">
        <f t="shared" si="0"/>
        <v>0.305915782001697</v>
      </c>
      <c r="F40" s="14">
        <v>0.197975986834313</v>
      </c>
      <c r="G40" s="11">
        <v>0.149864875546565</v>
      </c>
      <c r="H40" s="11">
        <v>0</v>
      </c>
      <c r="I40" s="11">
        <v>0</v>
      </c>
      <c r="J40" s="11">
        <v>0</v>
      </c>
      <c r="K40" s="11">
        <v>0</v>
      </c>
      <c r="L40" s="11">
        <v>0</v>
      </c>
      <c r="M40" s="11">
        <v>0</v>
      </c>
      <c r="N40" s="11">
        <v>0.49610823116399</v>
      </c>
      <c r="O40" s="11">
        <v>0.156050906455132</v>
      </c>
      <c r="P40" s="28">
        <v>4.4408920985006301E-16</v>
      </c>
    </row>
    <row r="41" spans="1:16">
      <c r="A41" s="27" t="s">
        <v>83</v>
      </c>
      <c r="B41" s="10" t="s">
        <v>99</v>
      </c>
      <c r="C41" s="10" t="s">
        <v>101</v>
      </c>
      <c r="D41" s="13" t="s">
        <v>98</v>
      </c>
      <c r="E41" s="16">
        <f t="shared" si="0"/>
        <v>0.57853479752633097</v>
      </c>
      <c r="F41" s="14">
        <v>0.20055431829617901</v>
      </c>
      <c r="G41" s="11">
        <v>0.38591904422925399</v>
      </c>
      <c r="H41" s="11">
        <v>0</v>
      </c>
      <c r="I41" s="11">
        <v>0</v>
      </c>
      <c r="J41" s="11">
        <v>0</v>
      </c>
      <c r="K41" s="11">
        <v>0</v>
      </c>
      <c r="L41" s="11">
        <v>0</v>
      </c>
      <c r="M41" s="11">
        <v>0</v>
      </c>
      <c r="N41" s="11">
        <v>0.22091088417749</v>
      </c>
      <c r="O41" s="11">
        <v>0.192615753297077</v>
      </c>
      <c r="P41" s="28">
        <v>2.2204460492503101E-16</v>
      </c>
    </row>
    <row r="42" spans="1:16">
      <c r="A42" s="27" t="s">
        <v>84</v>
      </c>
      <c r="B42" s="10" t="s">
        <v>96</v>
      </c>
      <c r="C42" s="10" t="s">
        <v>101</v>
      </c>
      <c r="D42" s="13" t="s">
        <v>98</v>
      </c>
      <c r="E42" s="16">
        <f t="shared" si="0"/>
        <v>0.3069501411844775</v>
      </c>
      <c r="F42" s="14">
        <v>0.51144198326611201</v>
      </c>
      <c r="G42" s="11">
        <v>0</v>
      </c>
      <c r="H42" s="11">
        <v>4.4374415187137001E-2</v>
      </c>
      <c r="I42" s="11">
        <v>0</v>
      </c>
      <c r="J42" s="11">
        <v>9.169594325085E-4</v>
      </c>
      <c r="K42" s="11">
        <v>2.5115720515667302E-2</v>
      </c>
      <c r="L42" s="11">
        <v>0</v>
      </c>
      <c r="M42" s="11">
        <v>0</v>
      </c>
      <c r="N42" s="11">
        <v>1.2131255726518599E-2</v>
      </c>
      <c r="O42" s="11">
        <v>0.261658766564832</v>
      </c>
      <c r="P42" s="28">
        <v>0.14436089930722401</v>
      </c>
    </row>
    <row r="43" spans="1:16">
      <c r="A43" s="27" t="s">
        <v>85</v>
      </c>
      <c r="B43" s="10" t="s">
        <v>99</v>
      </c>
      <c r="C43" s="10" t="s">
        <v>101</v>
      </c>
      <c r="D43" s="13" t="s">
        <v>98</v>
      </c>
      <c r="E43" s="16">
        <f t="shared" si="0"/>
        <v>0.39260536469464924</v>
      </c>
      <c r="F43" s="14">
        <v>0.38827975772616602</v>
      </c>
      <c r="G43" s="11">
        <v>0</v>
      </c>
      <c r="H43" s="11">
        <v>2.1946060483527301E-2</v>
      </c>
      <c r="I43" s="11">
        <v>0</v>
      </c>
      <c r="J43" s="11">
        <v>1.0779252971566899E-2</v>
      </c>
      <c r="K43" s="11">
        <v>4.2567655550725801E-2</v>
      </c>
      <c r="L43" s="11">
        <v>0</v>
      </c>
      <c r="M43" s="11">
        <v>0</v>
      </c>
      <c r="N43" s="11">
        <v>8.3212424620065797E-2</v>
      </c>
      <c r="O43" s="11">
        <v>0.35988005123955502</v>
      </c>
      <c r="P43" s="28">
        <v>9.3334797408393802E-2</v>
      </c>
    </row>
    <row r="44" spans="1:16">
      <c r="A44" s="27" t="s">
        <v>86</v>
      </c>
      <c r="B44" s="10" t="s">
        <v>99</v>
      </c>
      <c r="C44" s="10" t="s">
        <v>102</v>
      </c>
      <c r="D44" s="13" t="s">
        <v>98</v>
      </c>
      <c r="E44" s="16">
        <f t="shared" si="0"/>
        <v>0.40905261071663934</v>
      </c>
      <c r="F44" s="14">
        <v>0.337093136627514</v>
      </c>
      <c r="G44" s="11">
        <v>5.4726842629881201E-2</v>
      </c>
      <c r="H44" s="11">
        <v>3.8700749210458102E-2</v>
      </c>
      <c r="I44" s="11">
        <v>0</v>
      </c>
      <c r="J44" s="11">
        <v>0</v>
      </c>
      <c r="K44" s="11">
        <v>0</v>
      </c>
      <c r="L44" s="11">
        <v>0</v>
      </c>
      <c r="M44" s="11">
        <v>0</v>
      </c>
      <c r="N44" s="11">
        <v>0.13557118137232399</v>
      </c>
      <c r="O44" s="11">
        <v>0.31562501887630001</v>
      </c>
      <c r="P44" s="28">
        <v>0.118283071283523</v>
      </c>
    </row>
    <row r="45" spans="1:16">
      <c r="A45" s="27" t="s">
        <v>87</v>
      </c>
      <c r="B45" s="10" t="s">
        <v>96</v>
      </c>
      <c r="C45" s="10" t="s">
        <v>102</v>
      </c>
      <c r="D45" s="13" t="s">
        <v>98</v>
      </c>
      <c r="E45" s="16">
        <f t="shared" si="0"/>
        <v>0.41162730821006216</v>
      </c>
      <c r="F45" s="14">
        <v>0.49438438424416797</v>
      </c>
      <c r="G45" s="11">
        <v>7.1288616151840903E-4</v>
      </c>
      <c r="H45" s="11">
        <v>2.68372685673509E-2</v>
      </c>
      <c r="I45" s="11">
        <v>0</v>
      </c>
      <c r="J45" s="11">
        <v>2.5710320304918599E-3</v>
      </c>
      <c r="K45" s="11">
        <v>2.6228588941858001E-3</v>
      </c>
      <c r="L45" s="11">
        <v>0</v>
      </c>
      <c r="M45" s="11">
        <v>0</v>
      </c>
      <c r="N45" s="11">
        <v>3.2383836210267601E-2</v>
      </c>
      <c r="O45" s="11">
        <v>0.38150612145070101</v>
      </c>
      <c r="P45" s="28">
        <v>5.89816124413165E-2</v>
      </c>
    </row>
    <row r="46" spans="1:16">
      <c r="A46" s="27" t="s">
        <v>88</v>
      </c>
      <c r="B46" s="10" t="s">
        <v>99</v>
      </c>
      <c r="C46" s="10" t="s">
        <v>102</v>
      </c>
      <c r="D46" s="13" t="s">
        <v>98</v>
      </c>
      <c r="E46" s="16">
        <f t="shared" si="0"/>
        <v>0.55472554791267203</v>
      </c>
      <c r="F46" s="14">
        <v>0.44527445208732802</v>
      </c>
      <c r="G46" s="11">
        <v>0.26107912285551399</v>
      </c>
      <c r="H46" s="11">
        <v>0</v>
      </c>
      <c r="I46" s="11">
        <v>0</v>
      </c>
      <c r="J46" s="11">
        <v>0</v>
      </c>
      <c r="K46" s="11">
        <v>0</v>
      </c>
      <c r="L46" s="11">
        <v>0</v>
      </c>
      <c r="M46" s="11">
        <v>0</v>
      </c>
      <c r="N46" s="11">
        <v>0</v>
      </c>
      <c r="O46" s="11">
        <v>0.29364642505715799</v>
      </c>
      <c r="P46" s="28">
        <v>3.3306690738754701E-16</v>
      </c>
    </row>
    <row r="47" spans="1:16">
      <c r="A47" s="27" t="s">
        <v>89</v>
      </c>
      <c r="B47" s="10" t="s">
        <v>96</v>
      </c>
      <c r="C47" s="10" t="s">
        <v>102</v>
      </c>
      <c r="D47" s="13" t="s">
        <v>98</v>
      </c>
      <c r="E47" s="16">
        <f t="shared" si="0"/>
        <v>0.29140059016168951</v>
      </c>
      <c r="F47" s="14">
        <v>0.41187980613862601</v>
      </c>
      <c r="G47" s="11">
        <v>5.6838562477110298E-3</v>
      </c>
      <c r="H47" s="11">
        <v>1.6000433775641199E-2</v>
      </c>
      <c r="I47" s="11">
        <v>0</v>
      </c>
      <c r="J47" s="11">
        <v>1.42035632526553E-2</v>
      </c>
      <c r="K47" s="11">
        <v>2.20643677633146E-2</v>
      </c>
      <c r="L47" s="11">
        <v>0</v>
      </c>
      <c r="M47" s="11">
        <v>0</v>
      </c>
      <c r="N47" s="11">
        <v>2.8436320209962701E-4</v>
      </c>
      <c r="O47" s="11">
        <v>0.25551273688568199</v>
      </c>
      <c r="P47" s="28">
        <v>0.27437087273427002</v>
      </c>
    </row>
    <row r="48" spans="1:16">
      <c r="A48" s="27" t="s">
        <v>90</v>
      </c>
      <c r="B48" s="10" t="s">
        <v>99</v>
      </c>
      <c r="C48" s="10" t="s">
        <v>102</v>
      </c>
      <c r="D48" s="13" t="s">
        <v>98</v>
      </c>
      <c r="E48" s="16">
        <f t="shared" si="0"/>
        <v>0.38558413371988243</v>
      </c>
      <c r="F48" s="14">
        <v>0.416338827320476</v>
      </c>
      <c r="G48" s="11">
        <v>5.3285004123958403E-2</v>
      </c>
      <c r="H48" s="11">
        <v>2.0113030738524999E-2</v>
      </c>
      <c r="I48" s="11">
        <v>0</v>
      </c>
      <c r="J48" s="11">
        <v>0</v>
      </c>
      <c r="K48" s="11">
        <v>0</v>
      </c>
      <c r="L48" s="11">
        <v>0</v>
      </c>
      <c r="M48" s="11">
        <v>0</v>
      </c>
      <c r="N48" s="11">
        <v>1.6630309659284401E-2</v>
      </c>
      <c r="O48" s="11">
        <v>0.31218609885739901</v>
      </c>
      <c r="P48" s="28">
        <v>0.18144672930035699</v>
      </c>
    </row>
    <row r="49" spans="1:16" ht="16" thickBot="1">
      <c r="A49" s="29" t="s">
        <v>91</v>
      </c>
      <c r="B49" s="30" t="s">
        <v>96</v>
      </c>
      <c r="C49" s="30" t="s">
        <v>102</v>
      </c>
      <c r="D49" s="31" t="s">
        <v>98</v>
      </c>
      <c r="E49" s="17">
        <f t="shared" si="0"/>
        <v>0.22646582033211252</v>
      </c>
      <c r="F49" s="32">
        <v>0.336142909160002</v>
      </c>
      <c r="G49" s="33">
        <v>1.54864753484397E-2</v>
      </c>
      <c r="H49" s="33">
        <v>2.0144840954396202E-2</v>
      </c>
      <c r="I49" s="33">
        <v>0</v>
      </c>
      <c r="J49" s="33">
        <v>2.4522511465829601E-2</v>
      </c>
      <c r="K49" s="33">
        <v>1.8157722562787599E-2</v>
      </c>
      <c r="L49" s="33">
        <v>0</v>
      </c>
      <c r="M49" s="33">
        <v>0</v>
      </c>
      <c r="N49" s="33">
        <v>4.7392087344682303E-2</v>
      </c>
      <c r="O49" s="33">
        <v>0.166311992563447</v>
      </c>
      <c r="P49" s="34">
        <v>0.37184146060041501</v>
      </c>
    </row>
  </sheetData>
  <mergeCells count="1">
    <mergeCell ref="A3:H3"/>
  </mergeCells>
  <conditionalFormatting sqref="E6:E49">
    <cfRule type="colorScale" priority="4">
      <colorScale>
        <cfvo type="min"/>
        <cfvo type="percentile" val="50"/>
        <cfvo type="max"/>
        <color rgb="FF5A8AC6"/>
        <color rgb="FFFCFCFF"/>
        <color rgb="FFF8696B"/>
      </colorScale>
    </cfRule>
  </conditionalFormatting>
  <conditionalFormatting sqref="G6:J49 O6:O49">
    <cfRule type="colorScale" priority="1">
      <colorScale>
        <cfvo type="min"/>
        <cfvo type="percentile" val="50"/>
        <cfvo type="max"/>
        <color rgb="FF5A8AC6"/>
        <color rgb="FFFCFCFF"/>
        <color rgb="FFF8696B"/>
      </colorScale>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D414D6-9928-44A7-AC5D-45B9F0839B7F}">
  <dimension ref="A1:AA49"/>
  <sheetViews>
    <sheetView zoomScale="66" zoomScaleNormal="66" workbookViewId="0"/>
  </sheetViews>
  <sheetFormatPr baseColWidth="10" defaultColWidth="8.83203125" defaultRowHeight="15"/>
  <cols>
    <col min="1" max="1" width="13.6640625" customWidth="1"/>
    <col min="3" max="3" width="13.6640625" customWidth="1"/>
    <col min="4" max="4" width="15.33203125" customWidth="1"/>
    <col min="5" max="5" width="25.33203125" customWidth="1"/>
    <col min="6" max="19" width="9.33203125" bestFit="1" customWidth="1"/>
    <col min="20" max="20" width="9.5" bestFit="1" customWidth="1"/>
    <col min="21" max="27" width="9.33203125" bestFit="1" customWidth="1"/>
  </cols>
  <sheetData>
    <row r="1" spans="1:27" ht="17">
      <c r="A1" s="1" t="s">
        <v>235</v>
      </c>
    </row>
    <row r="2" spans="1:27">
      <c r="A2" s="8" t="s">
        <v>130</v>
      </c>
    </row>
    <row r="3" spans="1:27" ht="59.25" customHeight="1">
      <c r="A3" s="45" t="s">
        <v>225</v>
      </c>
      <c r="B3" s="45"/>
      <c r="C3" s="45"/>
      <c r="D3" s="45"/>
      <c r="E3" s="45"/>
      <c r="F3" s="45"/>
      <c r="G3" s="45"/>
      <c r="H3" s="45"/>
    </row>
    <row r="4" spans="1:27" ht="16" thickBot="1"/>
    <row r="5" spans="1:27" ht="16" thickBot="1">
      <c r="A5" s="18" t="s">
        <v>106</v>
      </c>
      <c r="B5" s="18" t="s">
        <v>93</v>
      </c>
      <c r="C5" s="18" t="s">
        <v>94</v>
      </c>
      <c r="D5" s="41" t="s">
        <v>95</v>
      </c>
      <c r="E5" s="40" t="s">
        <v>92</v>
      </c>
      <c r="F5" s="42" t="s">
        <v>108</v>
      </c>
      <c r="G5" s="19" t="s">
        <v>109</v>
      </c>
      <c r="H5" s="19" t="s">
        <v>110</v>
      </c>
      <c r="I5" s="19" t="s">
        <v>111</v>
      </c>
      <c r="J5" s="19" t="s">
        <v>112</v>
      </c>
      <c r="K5" s="19" t="s">
        <v>113</v>
      </c>
      <c r="L5" s="19" t="s">
        <v>114</v>
      </c>
      <c r="M5" s="19" t="s">
        <v>115</v>
      </c>
      <c r="N5" s="19" t="s">
        <v>116</v>
      </c>
      <c r="O5" s="19" t="s">
        <v>117</v>
      </c>
      <c r="P5" s="19" t="s">
        <v>118</v>
      </c>
      <c r="Q5" s="19" t="s">
        <v>119</v>
      </c>
      <c r="R5" s="20" t="s">
        <v>120</v>
      </c>
      <c r="S5" s="20" t="s">
        <v>121</v>
      </c>
      <c r="T5" s="20" t="s">
        <v>122</v>
      </c>
      <c r="U5" s="20" t="s">
        <v>123</v>
      </c>
      <c r="V5" s="20" t="s">
        <v>124</v>
      </c>
      <c r="W5" s="20" t="s">
        <v>125</v>
      </c>
      <c r="X5" s="19" t="s">
        <v>126</v>
      </c>
      <c r="Y5" s="19" t="s">
        <v>127</v>
      </c>
      <c r="Z5" s="19" t="s">
        <v>128</v>
      </c>
      <c r="AA5" s="20" t="s">
        <v>129</v>
      </c>
    </row>
    <row r="6" spans="1:27">
      <c r="A6" s="21" t="s">
        <v>48</v>
      </c>
      <c r="B6" s="22" t="s">
        <v>96</v>
      </c>
      <c r="C6" s="22" t="s">
        <v>97</v>
      </c>
      <c r="D6" s="23" t="s">
        <v>98</v>
      </c>
      <c r="E6" s="15">
        <f>R6+S6+T6+U6+V6+W6+AA6</f>
        <v>8.643418071106157E-2</v>
      </c>
      <c r="F6" s="24">
        <v>0</v>
      </c>
      <c r="G6" s="25">
        <v>0.53644230755208699</v>
      </c>
      <c r="H6" s="25">
        <v>0</v>
      </c>
      <c r="I6" s="25">
        <v>0</v>
      </c>
      <c r="J6" s="25">
        <v>0.119490155521073</v>
      </c>
      <c r="K6" s="25">
        <v>0</v>
      </c>
      <c r="L6" s="25">
        <v>0</v>
      </c>
      <c r="M6" s="25">
        <v>0</v>
      </c>
      <c r="N6" s="25">
        <v>2.12875790963339E-2</v>
      </c>
      <c r="O6" s="25">
        <v>3.7935620086151901E-2</v>
      </c>
      <c r="P6" s="25">
        <v>0</v>
      </c>
      <c r="Q6" s="25">
        <v>7.3331175004733601E-2</v>
      </c>
      <c r="R6" s="25">
        <v>0</v>
      </c>
      <c r="S6" s="25">
        <v>0</v>
      </c>
      <c r="T6" s="25">
        <v>0</v>
      </c>
      <c r="U6" s="25">
        <v>1.9742833782907199E-4</v>
      </c>
      <c r="V6" s="25">
        <v>1.0467735143816E-2</v>
      </c>
      <c r="W6" s="25">
        <v>6.02368502111372E-2</v>
      </c>
      <c r="X6" s="25">
        <v>0</v>
      </c>
      <c r="Y6" s="25">
        <v>5.1271019264000399E-2</v>
      </c>
      <c r="Z6" s="25">
        <v>7.3807962764559407E-2</v>
      </c>
      <c r="AA6" s="26">
        <v>1.5532167018279299E-2</v>
      </c>
    </row>
    <row r="7" spans="1:27">
      <c r="A7" s="27" t="s">
        <v>49</v>
      </c>
      <c r="B7" s="10" t="s">
        <v>99</v>
      </c>
      <c r="C7" s="10" t="s">
        <v>97</v>
      </c>
      <c r="D7" s="13" t="s">
        <v>100</v>
      </c>
      <c r="E7" s="16">
        <f t="shared" ref="E7:E49" si="0">R7+S7+T7+U7+V7+W7+AA7</f>
        <v>7.1945161071740232E-2</v>
      </c>
      <c r="F7" s="14">
        <v>0</v>
      </c>
      <c r="G7" s="11">
        <v>0.39143888483175399</v>
      </c>
      <c r="H7" s="11">
        <v>0.21912244131192299</v>
      </c>
      <c r="I7" s="11">
        <v>1.7294036945144101E-2</v>
      </c>
      <c r="J7" s="11">
        <v>2.7617083847630401E-2</v>
      </c>
      <c r="K7" s="11">
        <v>0</v>
      </c>
      <c r="L7" s="11">
        <v>0</v>
      </c>
      <c r="M7" s="11">
        <v>9.2247038818389793E-3</v>
      </c>
      <c r="N7" s="11">
        <v>0</v>
      </c>
      <c r="O7" s="11">
        <v>0</v>
      </c>
      <c r="P7" s="11">
        <v>0</v>
      </c>
      <c r="Q7" s="11">
        <v>1.53374638760592E-2</v>
      </c>
      <c r="R7" s="11">
        <v>4.2638925737601297E-3</v>
      </c>
      <c r="S7" s="11">
        <v>0</v>
      </c>
      <c r="T7" s="11">
        <v>0</v>
      </c>
      <c r="U7" s="11">
        <v>3.0432488265370702E-2</v>
      </c>
      <c r="V7" s="11">
        <v>1.76851350840098E-2</v>
      </c>
      <c r="W7" s="11">
        <v>1.9563645148599599E-2</v>
      </c>
      <c r="X7" s="11">
        <v>0</v>
      </c>
      <c r="Y7" s="11">
        <v>9.3748853112766498E-2</v>
      </c>
      <c r="Z7" s="11">
        <v>0.154271371121143</v>
      </c>
      <c r="AA7" s="28">
        <v>0</v>
      </c>
    </row>
    <row r="8" spans="1:27">
      <c r="A8" s="27" t="s">
        <v>50</v>
      </c>
      <c r="B8" s="10" t="s">
        <v>96</v>
      </c>
      <c r="C8" s="10" t="s">
        <v>97</v>
      </c>
      <c r="D8" s="13" t="s">
        <v>98</v>
      </c>
      <c r="E8" s="16">
        <f t="shared" si="0"/>
        <v>3.0921437463523001E-2</v>
      </c>
      <c r="F8" s="14">
        <v>0</v>
      </c>
      <c r="G8" s="11">
        <v>0.67152064210690698</v>
      </c>
      <c r="H8" s="11">
        <v>1.9417994635678199E-2</v>
      </c>
      <c r="I8" s="11">
        <v>0</v>
      </c>
      <c r="J8" s="11">
        <v>0.123566239449624</v>
      </c>
      <c r="K8" s="11">
        <v>0</v>
      </c>
      <c r="L8" s="11">
        <v>0</v>
      </c>
      <c r="M8" s="11">
        <v>0</v>
      </c>
      <c r="N8" s="11">
        <v>3.39788758261282E-3</v>
      </c>
      <c r="O8" s="11">
        <v>3.2591334809830799E-2</v>
      </c>
      <c r="P8" s="11">
        <v>0</v>
      </c>
      <c r="Q8" s="11">
        <v>7.4600270765528706E-2</v>
      </c>
      <c r="R8" s="11">
        <v>0</v>
      </c>
      <c r="S8" s="11">
        <v>3.1844647201900301E-3</v>
      </c>
      <c r="T8" s="11">
        <v>0</v>
      </c>
      <c r="U8" s="11">
        <v>1.29059153167746E-2</v>
      </c>
      <c r="V8" s="11">
        <v>0</v>
      </c>
      <c r="W8" s="11">
        <v>2.5837324260996699E-3</v>
      </c>
      <c r="X8" s="11">
        <v>0</v>
      </c>
      <c r="Y8" s="11">
        <v>0</v>
      </c>
      <c r="Z8" s="11">
        <v>4.3984193186295303E-2</v>
      </c>
      <c r="AA8" s="28">
        <v>1.2247325000458701E-2</v>
      </c>
    </row>
    <row r="9" spans="1:27">
      <c r="A9" s="27" t="s">
        <v>51</v>
      </c>
      <c r="B9" s="10" t="s">
        <v>99</v>
      </c>
      <c r="C9" s="10" t="s">
        <v>97</v>
      </c>
      <c r="D9" s="13" t="s">
        <v>100</v>
      </c>
      <c r="E9" s="16">
        <f t="shared" si="0"/>
        <v>4.9117301367723278E-2</v>
      </c>
      <c r="F9" s="14">
        <v>0</v>
      </c>
      <c r="G9" s="11">
        <v>0.58209108662786602</v>
      </c>
      <c r="H9" s="11">
        <v>0.130305651441635</v>
      </c>
      <c r="I9" s="11">
        <v>1.35589107894398E-2</v>
      </c>
      <c r="J9" s="11">
        <v>6.2623724345549706E-2</v>
      </c>
      <c r="K9" s="11">
        <v>0</v>
      </c>
      <c r="L9" s="11">
        <v>0</v>
      </c>
      <c r="M9" s="11">
        <v>0</v>
      </c>
      <c r="N9" s="11">
        <v>0</v>
      </c>
      <c r="O9" s="11">
        <v>1.7768147679265399E-2</v>
      </c>
      <c r="P9" s="11">
        <v>0</v>
      </c>
      <c r="Q9" s="11">
        <v>6.5768072429845101E-2</v>
      </c>
      <c r="R9" s="11">
        <v>0</v>
      </c>
      <c r="S9" s="11">
        <v>0</v>
      </c>
      <c r="T9" s="11">
        <v>0</v>
      </c>
      <c r="U9" s="11">
        <v>3.1767552003560698E-2</v>
      </c>
      <c r="V9" s="11">
        <v>1.39818703872003E-3</v>
      </c>
      <c r="W9" s="11">
        <v>3.1492037573727502E-3</v>
      </c>
      <c r="X9" s="11">
        <v>0</v>
      </c>
      <c r="Y9" s="11">
        <v>2.7921279803559601E-2</v>
      </c>
      <c r="Z9" s="11">
        <v>5.0845825515115302E-2</v>
      </c>
      <c r="AA9" s="28">
        <v>1.2802358568069799E-2</v>
      </c>
    </row>
    <row r="10" spans="1:27">
      <c r="A10" s="27" t="s">
        <v>52</v>
      </c>
      <c r="B10" s="10" t="s">
        <v>96</v>
      </c>
      <c r="C10" s="10" t="s">
        <v>97</v>
      </c>
      <c r="D10" s="13" t="s">
        <v>98</v>
      </c>
      <c r="E10" s="16">
        <f t="shared" si="0"/>
        <v>0.10972835739611297</v>
      </c>
      <c r="F10" s="14">
        <v>0</v>
      </c>
      <c r="G10" s="11">
        <v>0.43414682014581302</v>
      </c>
      <c r="H10" s="11">
        <v>8.5633991890511005E-2</v>
      </c>
      <c r="I10" s="11">
        <v>3.6811196862333202E-2</v>
      </c>
      <c r="J10" s="11">
        <v>3.5741617352368902E-3</v>
      </c>
      <c r="K10" s="11">
        <v>9.0805945950121397E-2</v>
      </c>
      <c r="L10" s="11">
        <v>2.8979758936258102E-3</v>
      </c>
      <c r="M10" s="11">
        <v>0</v>
      </c>
      <c r="N10" s="11">
        <v>0</v>
      </c>
      <c r="O10" s="11">
        <v>0</v>
      </c>
      <c r="P10" s="11">
        <v>8.47706495292537E-2</v>
      </c>
      <c r="Q10" s="11">
        <v>0</v>
      </c>
      <c r="R10" s="11">
        <v>2.74670834188263E-2</v>
      </c>
      <c r="S10" s="11">
        <v>2.2838086132999699E-3</v>
      </c>
      <c r="T10" s="11">
        <v>2.3989041133855998E-3</v>
      </c>
      <c r="U10" s="11">
        <v>0</v>
      </c>
      <c r="V10" s="11">
        <v>5.9108478692026199E-2</v>
      </c>
      <c r="W10" s="11">
        <v>1.84700825585749E-2</v>
      </c>
      <c r="X10" s="11">
        <v>0</v>
      </c>
      <c r="Y10" s="11">
        <v>0</v>
      </c>
      <c r="Z10" s="11">
        <v>0.151630900596992</v>
      </c>
      <c r="AA10" s="28">
        <v>0</v>
      </c>
    </row>
    <row r="11" spans="1:27">
      <c r="A11" s="27" t="s">
        <v>53</v>
      </c>
      <c r="B11" s="10" t="s">
        <v>99</v>
      </c>
      <c r="C11" s="10" t="s">
        <v>97</v>
      </c>
      <c r="D11" s="13" t="s">
        <v>100</v>
      </c>
      <c r="E11" s="16">
        <f t="shared" si="0"/>
        <v>0.15639015783328136</v>
      </c>
      <c r="F11" s="14">
        <v>0</v>
      </c>
      <c r="G11" s="11">
        <v>0.41031689619564699</v>
      </c>
      <c r="H11" s="11">
        <v>6.2166317333148098E-2</v>
      </c>
      <c r="I11" s="11">
        <v>1.6544185167291E-2</v>
      </c>
      <c r="J11" s="11">
        <v>5.3806788239394998E-2</v>
      </c>
      <c r="K11" s="11">
        <v>0</v>
      </c>
      <c r="L11" s="11">
        <v>0</v>
      </c>
      <c r="M11" s="11">
        <v>0</v>
      </c>
      <c r="N11" s="11">
        <v>2.81476326130756E-2</v>
      </c>
      <c r="O11" s="11">
        <v>0</v>
      </c>
      <c r="P11" s="11">
        <v>0</v>
      </c>
      <c r="Q11" s="11">
        <v>6.9584481689582395E-2</v>
      </c>
      <c r="R11" s="11">
        <v>1.05009285965811E-2</v>
      </c>
      <c r="S11" s="11">
        <v>0</v>
      </c>
      <c r="T11" s="11">
        <v>2.6845240691961499E-3</v>
      </c>
      <c r="U11" s="11">
        <v>0</v>
      </c>
      <c r="V11" s="11">
        <v>0.12149165965134601</v>
      </c>
      <c r="W11" s="11">
        <v>0</v>
      </c>
      <c r="X11" s="11">
        <v>0</v>
      </c>
      <c r="Y11" s="11">
        <v>7.5374780978336303E-2</v>
      </c>
      <c r="Z11" s="11">
        <v>0.12766875995024299</v>
      </c>
      <c r="AA11" s="28">
        <v>2.1713045516158099E-2</v>
      </c>
    </row>
    <row r="12" spans="1:27">
      <c r="A12" s="27" t="s">
        <v>54</v>
      </c>
      <c r="B12" s="10" t="s">
        <v>96</v>
      </c>
      <c r="C12" s="10" t="s">
        <v>97</v>
      </c>
      <c r="D12" s="13" t="s">
        <v>98</v>
      </c>
      <c r="E12" s="16">
        <f t="shared" si="0"/>
        <v>7.360659764977899E-2</v>
      </c>
      <c r="F12" s="14">
        <v>0</v>
      </c>
      <c r="G12" s="11">
        <v>0.46059319994452202</v>
      </c>
      <c r="H12" s="11">
        <v>1.5250195887962601E-3</v>
      </c>
      <c r="I12" s="11">
        <v>5.3741882113790699E-3</v>
      </c>
      <c r="J12" s="11">
        <v>8.9116081608502595E-2</v>
      </c>
      <c r="K12" s="11">
        <v>0</v>
      </c>
      <c r="L12" s="11">
        <v>0</v>
      </c>
      <c r="M12" s="11">
        <v>0</v>
      </c>
      <c r="N12" s="11">
        <v>1.7023803419450999E-2</v>
      </c>
      <c r="O12" s="11">
        <v>0</v>
      </c>
      <c r="P12" s="11">
        <v>0</v>
      </c>
      <c r="Q12" s="11">
        <v>0.15384877492975299</v>
      </c>
      <c r="R12" s="11">
        <v>1.6262098690283899E-2</v>
      </c>
      <c r="S12" s="11">
        <v>7.8591900681053897E-3</v>
      </c>
      <c r="T12" s="11">
        <v>1.23913898930803E-4</v>
      </c>
      <c r="U12" s="11">
        <v>0</v>
      </c>
      <c r="V12" s="11">
        <v>4.9361394992458903E-2</v>
      </c>
      <c r="W12" s="11">
        <v>0</v>
      </c>
      <c r="X12" s="11">
        <v>0</v>
      </c>
      <c r="Y12" s="11">
        <v>5.5617397572755897E-2</v>
      </c>
      <c r="Z12" s="11">
        <v>0.143294937075061</v>
      </c>
      <c r="AA12" s="28">
        <v>0</v>
      </c>
    </row>
    <row r="13" spans="1:27">
      <c r="A13" s="27" t="s">
        <v>55</v>
      </c>
      <c r="B13" s="10" t="s">
        <v>99</v>
      </c>
      <c r="C13" s="10" t="s">
        <v>97</v>
      </c>
      <c r="D13" s="13" t="s">
        <v>100</v>
      </c>
      <c r="E13" s="16">
        <f t="shared" si="0"/>
        <v>0.10891028894519361</v>
      </c>
      <c r="F13" s="14">
        <v>0</v>
      </c>
      <c r="G13" s="11">
        <v>0.48162723064618401</v>
      </c>
      <c r="H13" s="11">
        <v>1.20199548240444E-2</v>
      </c>
      <c r="I13" s="11">
        <v>4.3711936169855199E-2</v>
      </c>
      <c r="J13" s="11">
        <v>0</v>
      </c>
      <c r="K13" s="11">
        <v>2.2560315005549399E-2</v>
      </c>
      <c r="L13" s="11">
        <v>0</v>
      </c>
      <c r="M13" s="11">
        <v>4.13406022069034E-4</v>
      </c>
      <c r="N13" s="11">
        <v>0</v>
      </c>
      <c r="O13" s="11">
        <v>0</v>
      </c>
      <c r="P13" s="11">
        <v>0</v>
      </c>
      <c r="Q13" s="11">
        <v>4.8845226132112701E-2</v>
      </c>
      <c r="R13" s="11">
        <v>1.53503079980118E-2</v>
      </c>
      <c r="S13" s="11">
        <v>0</v>
      </c>
      <c r="T13" s="11">
        <v>0</v>
      </c>
      <c r="U13" s="11">
        <v>0</v>
      </c>
      <c r="V13" s="11">
        <v>9.0241203290284899E-2</v>
      </c>
      <c r="W13" s="11">
        <v>3.3187776568968999E-3</v>
      </c>
      <c r="X13" s="11">
        <v>0</v>
      </c>
      <c r="Y13" s="11">
        <v>0.104700243659439</v>
      </c>
      <c r="Z13" s="11">
        <v>0.17721139859555299</v>
      </c>
      <c r="AA13" s="28">
        <v>0</v>
      </c>
    </row>
    <row r="14" spans="1:27">
      <c r="A14" s="27" t="s">
        <v>56</v>
      </c>
      <c r="B14" s="10" t="s">
        <v>96</v>
      </c>
      <c r="C14" s="10" t="s">
        <v>97</v>
      </c>
      <c r="D14" s="13" t="s">
        <v>98</v>
      </c>
      <c r="E14" s="16">
        <f t="shared" si="0"/>
        <v>0.12842502303667552</v>
      </c>
      <c r="F14" s="14">
        <v>0</v>
      </c>
      <c r="G14" s="11">
        <v>0.47840222746192501</v>
      </c>
      <c r="H14" s="11">
        <v>0.176366047849316</v>
      </c>
      <c r="I14" s="11">
        <v>4.6563122939207301E-2</v>
      </c>
      <c r="J14" s="11">
        <v>2.7104969478939301E-2</v>
      </c>
      <c r="K14" s="11">
        <v>0</v>
      </c>
      <c r="L14" s="11">
        <v>0</v>
      </c>
      <c r="M14" s="11">
        <v>0</v>
      </c>
      <c r="N14" s="11">
        <v>0</v>
      </c>
      <c r="O14" s="11">
        <v>0</v>
      </c>
      <c r="P14" s="11">
        <v>1.2575101771249101E-3</v>
      </c>
      <c r="Q14" s="11">
        <v>3.7909865081860298E-3</v>
      </c>
      <c r="R14" s="11">
        <v>1.10772731024409E-2</v>
      </c>
      <c r="S14" s="11">
        <v>2.6194131537216898E-2</v>
      </c>
      <c r="T14" s="11">
        <v>0</v>
      </c>
      <c r="U14" s="11">
        <v>0</v>
      </c>
      <c r="V14" s="11">
        <v>8.7669680159955396E-2</v>
      </c>
      <c r="W14" s="11">
        <v>0</v>
      </c>
      <c r="X14" s="11">
        <v>0</v>
      </c>
      <c r="Y14" s="11">
        <v>3.9010739562647098E-2</v>
      </c>
      <c r="Z14" s="11">
        <v>9.9079372985978895E-2</v>
      </c>
      <c r="AA14" s="28">
        <v>3.4839382370623301E-3</v>
      </c>
    </row>
    <row r="15" spans="1:27">
      <c r="A15" s="27" t="s">
        <v>57</v>
      </c>
      <c r="B15" s="10" t="s">
        <v>99</v>
      </c>
      <c r="C15" s="10" t="s">
        <v>97</v>
      </c>
      <c r="D15" s="13" t="s">
        <v>100</v>
      </c>
      <c r="E15" s="16">
        <f t="shared" si="0"/>
        <v>0.48169069347105997</v>
      </c>
      <c r="F15" s="14">
        <v>0</v>
      </c>
      <c r="G15" s="11">
        <v>0.25577183727199598</v>
      </c>
      <c r="H15" s="11">
        <v>5.2706041866908297E-2</v>
      </c>
      <c r="I15" s="11">
        <v>2.7678978749048601E-2</v>
      </c>
      <c r="J15" s="11">
        <v>8.0594644328745892E-3</v>
      </c>
      <c r="K15" s="11">
        <v>0</v>
      </c>
      <c r="L15" s="11">
        <v>0</v>
      </c>
      <c r="M15" s="11">
        <v>2.8454459714249902E-3</v>
      </c>
      <c r="N15" s="11">
        <v>0</v>
      </c>
      <c r="O15" s="11">
        <v>0</v>
      </c>
      <c r="P15" s="11">
        <v>0</v>
      </c>
      <c r="Q15" s="11">
        <v>3.9124171595979499E-4</v>
      </c>
      <c r="R15" s="11">
        <v>1.47251615113876E-3</v>
      </c>
      <c r="S15" s="11">
        <v>3.2130108068067202E-2</v>
      </c>
      <c r="T15" s="11">
        <v>8.3809747711673897E-3</v>
      </c>
      <c r="U15" s="11">
        <v>9.0788438145615602E-2</v>
      </c>
      <c r="V15" s="11">
        <v>0.34891865633507102</v>
      </c>
      <c r="W15" s="11">
        <v>0</v>
      </c>
      <c r="X15" s="11">
        <v>0</v>
      </c>
      <c r="Y15" s="11">
        <v>7.3481409199980904E-2</v>
      </c>
      <c r="Z15" s="11">
        <v>9.7374887320746395E-2</v>
      </c>
      <c r="AA15" s="28">
        <v>0</v>
      </c>
    </row>
    <row r="16" spans="1:27">
      <c r="A16" s="27" t="s">
        <v>58</v>
      </c>
      <c r="B16" s="10" t="s">
        <v>96</v>
      </c>
      <c r="C16" s="10" t="s">
        <v>97</v>
      </c>
      <c r="D16" s="13" t="s">
        <v>98</v>
      </c>
      <c r="E16" s="16">
        <f t="shared" si="0"/>
        <v>0.13230841084635764</v>
      </c>
      <c r="F16" s="14">
        <v>0</v>
      </c>
      <c r="G16" s="11">
        <v>0.58234403105402199</v>
      </c>
      <c r="H16" s="11">
        <v>3.0046467687328202E-2</v>
      </c>
      <c r="I16" s="11">
        <v>3.47274100250545E-2</v>
      </c>
      <c r="J16" s="11">
        <v>6.4862046470748197E-2</v>
      </c>
      <c r="K16" s="11">
        <v>1.4055267480974E-2</v>
      </c>
      <c r="L16" s="11">
        <v>0</v>
      </c>
      <c r="M16" s="11">
        <v>0</v>
      </c>
      <c r="N16" s="11">
        <v>0</v>
      </c>
      <c r="O16" s="11">
        <v>0</v>
      </c>
      <c r="P16" s="11">
        <v>2.0792989943230898E-3</v>
      </c>
      <c r="Q16" s="11">
        <v>1.7484218850045499E-2</v>
      </c>
      <c r="R16" s="11">
        <v>1.8157328194338698E-2</v>
      </c>
      <c r="S16" s="11">
        <v>5.5908174190014296E-3</v>
      </c>
      <c r="T16" s="11">
        <v>0</v>
      </c>
      <c r="U16" s="11">
        <v>0</v>
      </c>
      <c r="V16" s="11">
        <v>8.0968365006401699E-2</v>
      </c>
      <c r="W16" s="11">
        <v>2.7591900226615802E-2</v>
      </c>
      <c r="X16" s="11">
        <v>0</v>
      </c>
      <c r="Y16" s="11">
        <v>3.81335086224103E-2</v>
      </c>
      <c r="Z16" s="11">
        <v>8.3959339968736293E-2</v>
      </c>
      <c r="AA16" s="28">
        <v>0</v>
      </c>
    </row>
    <row r="17" spans="1:27">
      <c r="A17" s="27" t="s">
        <v>59</v>
      </c>
      <c r="B17" s="10" t="s">
        <v>99</v>
      </c>
      <c r="C17" s="10" t="s">
        <v>97</v>
      </c>
      <c r="D17" s="13" t="s">
        <v>100</v>
      </c>
      <c r="E17" s="16">
        <f t="shared" si="0"/>
        <v>0.47647670499455941</v>
      </c>
      <c r="F17" s="14">
        <v>0</v>
      </c>
      <c r="G17" s="11">
        <v>0.208899130133573</v>
      </c>
      <c r="H17" s="11">
        <v>2.97886721748616E-2</v>
      </c>
      <c r="I17" s="11">
        <v>2.1101085746966099E-2</v>
      </c>
      <c r="J17" s="11">
        <v>0</v>
      </c>
      <c r="K17" s="11">
        <v>4.7250889750391298E-3</v>
      </c>
      <c r="L17" s="11">
        <v>0</v>
      </c>
      <c r="M17" s="11">
        <v>3.4922175927817999E-3</v>
      </c>
      <c r="N17" s="11">
        <v>0</v>
      </c>
      <c r="O17" s="11">
        <v>0</v>
      </c>
      <c r="P17" s="11">
        <v>1.03045992116555E-2</v>
      </c>
      <c r="Q17" s="11">
        <v>0</v>
      </c>
      <c r="R17" s="11">
        <v>6.0587200725974802E-3</v>
      </c>
      <c r="S17" s="11">
        <v>5.5129168406824997E-2</v>
      </c>
      <c r="T17" s="11">
        <v>0</v>
      </c>
      <c r="U17" s="11">
        <v>0</v>
      </c>
      <c r="V17" s="11">
        <v>0.38820921967227501</v>
      </c>
      <c r="W17" s="11">
        <v>1.5772520837623798E-2</v>
      </c>
      <c r="X17" s="11">
        <v>0</v>
      </c>
      <c r="Y17" s="11">
        <v>0.119775458390377</v>
      </c>
      <c r="Z17" s="11">
        <v>0.125437042780186</v>
      </c>
      <c r="AA17" s="28">
        <v>1.1307076005238101E-2</v>
      </c>
    </row>
    <row r="18" spans="1:27">
      <c r="A18" s="27" t="s">
        <v>60</v>
      </c>
      <c r="B18" s="10" t="s">
        <v>96</v>
      </c>
      <c r="C18" s="10" t="s">
        <v>97</v>
      </c>
      <c r="D18" s="13" t="s">
        <v>98</v>
      </c>
      <c r="E18" s="16">
        <f t="shared" si="0"/>
        <v>0.32140976215512973</v>
      </c>
      <c r="F18" s="14">
        <v>0</v>
      </c>
      <c r="G18" s="11">
        <v>0.43549636734013297</v>
      </c>
      <c r="H18" s="11">
        <v>6.6393125481363502E-2</v>
      </c>
      <c r="I18" s="11">
        <v>2.2659654022024901E-2</v>
      </c>
      <c r="J18" s="11">
        <v>1.55367955127284E-2</v>
      </c>
      <c r="K18" s="11">
        <v>0</v>
      </c>
      <c r="L18" s="11">
        <v>0</v>
      </c>
      <c r="M18" s="11">
        <v>4.9038863607814799E-3</v>
      </c>
      <c r="N18" s="11">
        <v>0</v>
      </c>
      <c r="O18" s="11">
        <v>0</v>
      </c>
      <c r="P18" s="11">
        <v>2.43444659240829E-2</v>
      </c>
      <c r="Q18" s="11">
        <v>0</v>
      </c>
      <c r="R18" s="11">
        <v>0</v>
      </c>
      <c r="S18" s="11">
        <v>0</v>
      </c>
      <c r="T18" s="11">
        <v>0</v>
      </c>
      <c r="U18" s="11">
        <v>0</v>
      </c>
      <c r="V18" s="11">
        <v>0.17659013606559401</v>
      </c>
      <c r="W18" s="11">
        <v>9.7311856114857001E-2</v>
      </c>
      <c r="X18" s="11">
        <v>0</v>
      </c>
      <c r="Y18" s="11">
        <v>6.1103788384493901E-2</v>
      </c>
      <c r="Z18" s="11">
        <v>4.8152154819262702E-2</v>
      </c>
      <c r="AA18" s="28">
        <v>4.7507769974678697E-2</v>
      </c>
    </row>
    <row r="19" spans="1:27">
      <c r="A19" s="27" t="s">
        <v>61</v>
      </c>
      <c r="B19" s="10" t="s">
        <v>99</v>
      </c>
      <c r="C19" s="10" t="s">
        <v>97</v>
      </c>
      <c r="D19" s="13" t="s">
        <v>100</v>
      </c>
      <c r="E19" s="16">
        <f t="shared" si="0"/>
        <v>0.23514385004079935</v>
      </c>
      <c r="F19" s="14">
        <v>0</v>
      </c>
      <c r="G19" s="11">
        <v>0.185032429688055</v>
      </c>
      <c r="H19" s="11">
        <v>0.18990537296688201</v>
      </c>
      <c r="I19" s="11">
        <v>2.9604953290910199E-2</v>
      </c>
      <c r="J19" s="11">
        <v>5.4522198298194297E-2</v>
      </c>
      <c r="K19" s="11">
        <v>2.6734691244814101E-2</v>
      </c>
      <c r="L19" s="11">
        <v>0</v>
      </c>
      <c r="M19" s="11">
        <v>0</v>
      </c>
      <c r="N19" s="11">
        <v>0</v>
      </c>
      <c r="O19" s="11">
        <v>0</v>
      </c>
      <c r="P19" s="11">
        <v>3.62228638720414E-3</v>
      </c>
      <c r="Q19" s="11">
        <v>6.2239168044180603E-3</v>
      </c>
      <c r="R19" s="11">
        <v>7.6977132363610402E-3</v>
      </c>
      <c r="S19" s="11">
        <v>5.1890097007413399E-2</v>
      </c>
      <c r="T19" s="11">
        <v>4.8642541708452504E-3</v>
      </c>
      <c r="U19" s="11">
        <v>5.1651289438402496E-3</v>
      </c>
      <c r="V19" s="11">
        <v>0.12382736260124</v>
      </c>
      <c r="W19" s="11">
        <v>1.9678407381865302E-2</v>
      </c>
      <c r="X19" s="11">
        <v>0</v>
      </c>
      <c r="Y19" s="11">
        <v>0.19707909364946699</v>
      </c>
      <c r="Z19" s="11">
        <v>7.2131207629255595E-2</v>
      </c>
      <c r="AA19" s="28">
        <v>2.2020886699234101E-2</v>
      </c>
    </row>
    <row r="20" spans="1:27">
      <c r="A20" s="27" t="s">
        <v>62</v>
      </c>
      <c r="B20" s="10" t="s">
        <v>96</v>
      </c>
      <c r="C20" s="10" t="s">
        <v>97</v>
      </c>
      <c r="D20" s="13" t="s">
        <v>98</v>
      </c>
      <c r="E20" s="16">
        <f t="shared" si="0"/>
        <v>3.8456399682971501E-2</v>
      </c>
      <c r="F20" s="14">
        <v>0</v>
      </c>
      <c r="G20" s="11">
        <v>0.654953704030795</v>
      </c>
      <c r="H20" s="11">
        <v>2.2773408210462798E-2</v>
      </c>
      <c r="I20" s="11">
        <v>0</v>
      </c>
      <c r="J20" s="11">
        <v>8.2595636413546197E-2</v>
      </c>
      <c r="K20" s="11">
        <v>4.42555198758285E-2</v>
      </c>
      <c r="L20" s="11">
        <v>0</v>
      </c>
      <c r="M20" s="11">
        <v>0</v>
      </c>
      <c r="N20" s="11">
        <v>0</v>
      </c>
      <c r="O20" s="11">
        <v>0</v>
      </c>
      <c r="P20" s="11">
        <v>4.6435372824968103E-2</v>
      </c>
      <c r="Q20" s="11">
        <v>0</v>
      </c>
      <c r="R20" s="11">
        <v>1.36444032541112E-2</v>
      </c>
      <c r="S20" s="11">
        <v>0</v>
      </c>
      <c r="T20" s="11">
        <v>0</v>
      </c>
      <c r="U20" s="11">
        <v>1.06125444668585E-2</v>
      </c>
      <c r="V20" s="11">
        <v>0</v>
      </c>
      <c r="W20" s="11">
        <v>1.4199451962001799E-2</v>
      </c>
      <c r="X20" s="11">
        <v>0</v>
      </c>
      <c r="Y20" s="11">
        <v>2.46677796042453E-2</v>
      </c>
      <c r="Z20" s="11">
        <v>8.5862179357182794E-2</v>
      </c>
      <c r="AA20" s="28">
        <v>0</v>
      </c>
    </row>
    <row r="21" spans="1:27">
      <c r="A21" s="27" t="s">
        <v>63</v>
      </c>
      <c r="B21" s="10" t="s">
        <v>99</v>
      </c>
      <c r="C21" s="10" t="s">
        <v>97</v>
      </c>
      <c r="D21" s="13" t="s">
        <v>100</v>
      </c>
      <c r="E21" s="16">
        <f t="shared" si="0"/>
        <v>0.11361511768136437</v>
      </c>
      <c r="F21" s="14">
        <v>0</v>
      </c>
      <c r="G21" s="11">
        <v>0.426758987766088</v>
      </c>
      <c r="H21" s="11">
        <v>9.7036333374761804E-3</v>
      </c>
      <c r="I21" s="11">
        <v>2.4669335516895999E-2</v>
      </c>
      <c r="J21" s="11">
        <v>4.5453874905110402E-2</v>
      </c>
      <c r="K21" s="11">
        <v>0</v>
      </c>
      <c r="L21" s="11">
        <v>0</v>
      </c>
      <c r="M21" s="11">
        <v>2.5192515979803099E-3</v>
      </c>
      <c r="N21" s="11">
        <v>0</v>
      </c>
      <c r="O21" s="11">
        <v>0</v>
      </c>
      <c r="P21" s="11">
        <v>3.4117727636071599E-2</v>
      </c>
      <c r="Q21" s="11">
        <v>0</v>
      </c>
      <c r="R21" s="11">
        <v>6.0499599371848399E-3</v>
      </c>
      <c r="S21" s="11">
        <v>0</v>
      </c>
      <c r="T21" s="11">
        <v>0</v>
      </c>
      <c r="U21" s="11">
        <v>1.8614082609167502E-2</v>
      </c>
      <c r="V21" s="11">
        <v>8.3127611810432905E-2</v>
      </c>
      <c r="W21" s="11">
        <v>4.8676876209769399E-3</v>
      </c>
      <c r="X21" s="11">
        <v>0</v>
      </c>
      <c r="Y21" s="11">
        <v>9.2989138727090095E-2</v>
      </c>
      <c r="Z21" s="11">
        <v>0.25017293283192299</v>
      </c>
      <c r="AA21" s="28">
        <v>9.5577570360216196E-4</v>
      </c>
    </row>
    <row r="22" spans="1:27">
      <c r="A22" s="27" t="s">
        <v>64</v>
      </c>
      <c r="B22" s="10" t="s">
        <v>96</v>
      </c>
      <c r="C22" s="10" t="s">
        <v>97</v>
      </c>
      <c r="D22" s="13" t="s">
        <v>98</v>
      </c>
      <c r="E22" s="16">
        <f t="shared" si="0"/>
        <v>0.193598365361732</v>
      </c>
      <c r="F22" s="14">
        <v>0</v>
      </c>
      <c r="G22" s="11">
        <v>0.374025880413003</v>
      </c>
      <c r="H22" s="11">
        <v>0.111257699167796</v>
      </c>
      <c r="I22" s="11">
        <v>2.8308217820011701E-2</v>
      </c>
      <c r="J22" s="11">
        <v>9.3984904343930406E-2</v>
      </c>
      <c r="K22" s="11">
        <v>0</v>
      </c>
      <c r="L22" s="11">
        <v>8.6655839903372297E-4</v>
      </c>
      <c r="M22" s="11">
        <v>0</v>
      </c>
      <c r="N22" s="11">
        <v>0</v>
      </c>
      <c r="O22" s="11">
        <v>0</v>
      </c>
      <c r="P22" s="11">
        <v>3.3736538745873602E-2</v>
      </c>
      <c r="Q22" s="11">
        <v>0</v>
      </c>
      <c r="R22" s="11">
        <v>1.05897100587717E-2</v>
      </c>
      <c r="S22" s="11">
        <v>0</v>
      </c>
      <c r="T22" s="11">
        <v>0</v>
      </c>
      <c r="U22" s="11">
        <v>1.14055288469803E-2</v>
      </c>
      <c r="V22" s="11">
        <v>0.17160312645598</v>
      </c>
      <c r="W22" s="11">
        <v>0</v>
      </c>
      <c r="X22" s="11">
        <v>0</v>
      </c>
      <c r="Y22" s="11">
        <v>4.2814830501498903E-2</v>
      </c>
      <c r="Z22" s="11">
        <v>0.121407005247121</v>
      </c>
      <c r="AA22" s="28">
        <v>0</v>
      </c>
    </row>
    <row r="23" spans="1:27">
      <c r="A23" s="27" t="s">
        <v>65</v>
      </c>
      <c r="B23" s="10" t="s">
        <v>99</v>
      </c>
      <c r="C23" s="10" t="s">
        <v>97</v>
      </c>
      <c r="D23" s="13" t="s">
        <v>100</v>
      </c>
      <c r="E23" s="16">
        <f t="shared" si="0"/>
        <v>0.4731723846903112</v>
      </c>
      <c r="F23" s="14">
        <v>0</v>
      </c>
      <c r="G23" s="11">
        <v>0.18890055128081501</v>
      </c>
      <c r="H23" s="11">
        <v>2.2278170704081598E-2</v>
      </c>
      <c r="I23" s="11">
        <v>4.2747146944277198E-2</v>
      </c>
      <c r="J23" s="11">
        <v>0</v>
      </c>
      <c r="K23" s="11">
        <v>0</v>
      </c>
      <c r="L23" s="11">
        <v>0</v>
      </c>
      <c r="M23" s="11">
        <v>2.9082848019008102E-3</v>
      </c>
      <c r="N23" s="11">
        <v>0</v>
      </c>
      <c r="O23" s="11">
        <v>0</v>
      </c>
      <c r="P23" s="11">
        <v>4.4922108446200397E-3</v>
      </c>
      <c r="Q23" s="11">
        <v>5.2982172914178502E-4</v>
      </c>
      <c r="R23" s="11">
        <v>1.03966363346267E-2</v>
      </c>
      <c r="S23" s="11">
        <v>8.9515376588884393E-2</v>
      </c>
      <c r="T23" s="11">
        <v>3.3033181968592097E-2</v>
      </c>
      <c r="U23" s="11">
        <v>0</v>
      </c>
      <c r="V23" s="11">
        <v>0.34022718979820799</v>
      </c>
      <c r="W23" s="11">
        <v>0</v>
      </c>
      <c r="X23" s="11">
        <v>0</v>
      </c>
      <c r="Y23" s="11">
        <v>0.131193326480573</v>
      </c>
      <c r="Z23" s="11">
        <v>0.13377810252427999</v>
      </c>
      <c r="AA23" s="28">
        <v>0</v>
      </c>
    </row>
    <row r="24" spans="1:27">
      <c r="A24" s="27" t="s">
        <v>66</v>
      </c>
      <c r="B24" s="10" t="s">
        <v>96</v>
      </c>
      <c r="C24" s="10" t="s">
        <v>97</v>
      </c>
      <c r="D24" s="13" t="s">
        <v>98</v>
      </c>
      <c r="E24" s="16">
        <f t="shared" si="0"/>
        <v>9.5214580485206896E-2</v>
      </c>
      <c r="F24" s="14">
        <v>0</v>
      </c>
      <c r="G24" s="11">
        <v>0.58819097496074002</v>
      </c>
      <c r="H24" s="11">
        <v>2.0076937105943899E-2</v>
      </c>
      <c r="I24" s="11">
        <v>7.7027066297497603E-3</v>
      </c>
      <c r="J24" s="11">
        <v>7.9013834889676698E-2</v>
      </c>
      <c r="K24" s="11">
        <v>2.49742398880997E-3</v>
      </c>
      <c r="L24" s="11">
        <v>1.3254986056549499E-2</v>
      </c>
      <c r="M24" s="11">
        <v>0</v>
      </c>
      <c r="N24" s="11">
        <v>0</v>
      </c>
      <c r="O24" s="11">
        <v>0</v>
      </c>
      <c r="P24" s="11">
        <v>6.6776497861229994E-2</v>
      </c>
      <c r="Q24" s="11">
        <v>0</v>
      </c>
      <c r="R24" s="11">
        <v>1.55990805835582E-2</v>
      </c>
      <c r="S24" s="11">
        <v>0</v>
      </c>
      <c r="T24" s="11">
        <v>0</v>
      </c>
      <c r="U24" s="11">
        <v>1.7542845796719098E-2</v>
      </c>
      <c r="V24" s="11">
        <v>5.8356144718056099E-2</v>
      </c>
      <c r="W24" s="11">
        <v>3.7165093868735E-3</v>
      </c>
      <c r="X24" s="11">
        <v>0</v>
      </c>
      <c r="Y24" s="11">
        <v>2.40787255104285E-2</v>
      </c>
      <c r="Z24" s="11">
        <v>0.103193332511665</v>
      </c>
      <c r="AA24" s="28">
        <v>0</v>
      </c>
    </row>
    <row r="25" spans="1:27">
      <c r="A25" s="27" t="s">
        <v>67</v>
      </c>
      <c r="B25" s="10" t="s">
        <v>99</v>
      </c>
      <c r="C25" s="10" t="s">
        <v>97</v>
      </c>
      <c r="D25" s="13" t="s">
        <v>100</v>
      </c>
      <c r="E25" s="16">
        <f t="shared" si="0"/>
        <v>0.12634946197252384</v>
      </c>
      <c r="F25" s="14">
        <v>0</v>
      </c>
      <c r="G25" s="11">
        <v>0.40934864124116099</v>
      </c>
      <c r="H25" s="11">
        <v>1.7363562571496099E-2</v>
      </c>
      <c r="I25" s="11">
        <v>2.5265617619941901E-2</v>
      </c>
      <c r="J25" s="11">
        <v>2.5227290773574999E-2</v>
      </c>
      <c r="K25" s="11">
        <v>3.7869804500302501E-2</v>
      </c>
      <c r="L25" s="11">
        <v>0</v>
      </c>
      <c r="M25" s="11">
        <v>0</v>
      </c>
      <c r="N25" s="11">
        <v>0</v>
      </c>
      <c r="O25" s="11">
        <v>0</v>
      </c>
      <c r="P25" s="11">
        <v>0</v>
      </c>
      <c r="Q25" s="11">
        <v>4.4014042592608202E-2</v>
      </c>
      <c r="R25" s="11">
        <v>1.48680102344664E-2</v>
      </c>
      <c r="S25" s="11">
        <v>1.27339759664605E-2</v>
      </c>
      <c r="T25" s="11">
        <v>0</v>
      </c>
      <c r="U25" s="11">
        <v>2.72942769058594E-3</v>
      </c>
      <c r="V25" s="11">
        <v>9.6018048081010998E-2</v>
      </c>
      <c r="W25" s="11">
        <v>0</v>
      </c>
      <c r="X25" s="11">
        <v>0</v>
      </c>
      <c r="Y25" s="11">
        <v>8.9513620865401697E-2</v>
      </c>
      <c r="Z25" s="11">
        <v>0.22504795786299001</v>
      </c>
      <c r="AA25" s="28">
        <v>0</v>
      </c>
    </row>
    <row r="26" spans="1:27">
      <c r="A26" s="27" t="s">
        <v>68</v>
      </c>
      <c r="B26" s="10" t="s">
        <v>96</v>
      </c>
      <c r="C26" s="10" t="s">
        <v>97</v>
      </c>
      <c r="D26" s="13" t="s">
        <v>98</v>
      </c>
      <c r="E26" s="16">
        <f t="shared" si="0"/>
        <v>6.8721166967781189E-2</v>
      </c>
      <c r="F26" s="14">
        <v>0</v>
      </c>
      <c r="G26" s="11">
        <v>0.51082337397465905</v>
      </c>
      <c r="H26" s="11">
        <v>3.6436547013941698E-3</v>
      </c>
      <c r="I26" s="11">
        <v>1.5976445354681901E-2</v>
      </c>
      <c r="J26" s="11">
        <v>7.5161642777330007E-2</v>
      </c>
      <c r="K26" s="11">
        <v>0</v>
      </c>
      <c r="L26" s="11">
        <v>0</v>
      </c>
      <c r="M26" s="11">
        <v>0</v>
      </c>
      <c r="N26" s="11">
        <v>0</v>
      </c>
      <c r="O26" s="11">
        <v>0</v>
      </c>
      <c r="P26" s="11">
        <v>3.2353230151991701E-2</v>
      </c>
      <c r="Q26" s="11">
        <v>0</v>
      </c>
      <c r="R26" s="11">
        <v>6.3223357524213103E-3</v>
      </c>
      <c r="S26" s="11">
        <v>2.11756123887448E-2</v>
      </c>
      <c r="T26" s="11">
        <v>0</v>
      </c>
      <c r="U26" s="11">
        <v>2.8465350903572599E-2</v>
      </c>
      <c r="V26" s="11">
        <v>4.9571923167304197E-3</v>
      </c>
      <c r="W26" s="11">
        <v>7.8006756063120604E-3</v>
      </c>
      <c r="X26" s="11">
        <v>0</v>
      </c>
      <c r="Y26" s="11">
        <v>0.13551479001196301</v>
      </c>
      <c r="Z26" s="11">
        <v>0.15780569606019901</v>
      </c>
      <c r="AA26" s="28">
        <v>0</v>
      </c>
    </row>
    <row r="27" spans="1:27">
      <c r="A27" s="27" t="s">
        <v>69</v>
      </c>
      <c r="B27" s="10" t="s">
        <v>99</v>
      </c>
      <c r="C27" s="10" t="s">
        <v>97</v>
      </c>
      <c r="D27" s="13" t="s">
        <v>100</v>
      </c>
      <c r="E27" s="16">
        <f t="shared" si="0"/>
        <v>0.12419771818050299</v>
      </c>
      <c r="F27" s="14">
        <v>0</v>
      </c>
      <c r="G27" s="11">
        <v>0.39535600432379098</v>
      </c>
      <c r="H27" s="11">
        <v>1.8356790694944201E-2</v>
      </c>
      <c r="I27" s="11">
        <v>9.3860810579166204E-3</v>
      </c>
      <c r="J27" s="11">
        <v>1.7953879556180301E-3</v>
      </c>
      <c r="K27" s="11">
        <v>3.2609395347530601E-2</v>
      </c>
      <c r="L27" s="11">
        <v>0</v>
      </c>
      <c r="M27" s="11">
        <v>3.7733998997947099E-3</v>
      </c>
      <c r="N27" s="11">
        <v>0</v>
      </c>
      <c r="O27" s="11">
        <v>0</v>
      </c>
      <c r="P27" s="11">
        <v>0</v>
      </c>
      <c r="Q27" s="11">
        <v>5.1244172436081398E-2</v>
      </c>
      <c r="R27" s="11">
        <v>7.2345760740468897E-3</v>
      </c>
      <c r="S27" s="11">
        <v>2.9280665389142002E-3</v>
      </c>
      <c r="T27" s="11">
        <v>0</v>
      </c>
      <c r="U27" s="11">
        <v>5.4793769583348299E-2</v>
      </c>
      <c r="V27" s="11">
        <v>5.9241305984193603E-2</v>
      </c>
      <c r="W27" s="11">
        <v>0</v>
      </c>
      <c r="X27" s="11">
        <v>0</v>
      </c>
      <c r="Y27" s="11">
        <v>0.14711850533865201</v>
      </c>
      <c r="Z27" s="11">
        <v>0.216162544765168</v>
      </c>
      <c r="AA27" s="28">
        <v>0</v>
      </c>
    </row>
    <row r="28" spans="1:27">
      <c r="A28" s="27" t="s">
        <v>70</v>
      </c>
      <c r="B28" s="10" t="s">
        <v>96</v>
      </c>
      <c r="C28" s="10" t="s">
        <v>97</v>
      </c>
      <c r="D28" s="13" t="s">
        <v>98</v>
      </c>
      <c r="E28" s="16">
        <f t="shared" si="0"/>
        <v>0.10236557218270739</v>
      </c>
      <c r="F28" s="14">
        <v>0</v>
      </c>
      <c r="G28" s="11">
        <v>0.55398385247861903</v>
      </c>
      <c r="H28" s="11">
        <v>1.45846603874426E-2</v>
      </c>
      <c r="I28" s="11">
        <v>4.6965053240624E-2</v>
      </c>
      <c r="J28" s="11">
        <v>2.4653901362323299E-2</v>
      </c>
      <c r="K28" s="11">
        <v>0</v>
      </c>
      <c r="L28" s="11">
        <v>0</v>
      </c>
      <c r="M28" s="11">
        <v>0</v>
      </c>
      <c r="N28" s="11">
        <v>0</v>
      </c>
      <c r="O28" s="11">
        <v>0</v>
      </c>
      <c r="P28" s="11">
        <v>0</v>
      </c>
      <c r="Q28" s="11">
        <v>3.2162722033788199E-2</v>
      </c>
      <c r="R28" s="11">
        <v>1.15474797523484E-2</v>
      </c>
      <c r="S28" s="11">
        <v>0</v>
      </c>
      <c r="T28" s="11">
        <v>0</v>
      </c>
      <c r="U28" s="11">
        <v>3.5051283989964599E-2</v>
      </c>
      <c r="V28" s="11">
        <v>2.6670520184762601E-2</v>
      </c>
      <c r="W28" s="11">
        <v>1.27979382234939E-2</v>
      </c>
      <c r="X28" s="11">
        <v>0</v>
      </c>
      <c r="Y28" s="11">
        <v>2.8173194482126501E-2</v>
      </c>
      <c r="Z28" s="11">
        <v>0.19711104383236899</v>
      </c>
      <c r="AA28" s="28">
        <v>1.62983500321379E-2</v>
      </c>
    </row>
    <row r="29" spans="1:27">
      <c r="A29" s="27" t="s">
        <v>71</v>
      </c>
      <c r="B29" s="10" t="s">
        <v>99</v>
      </c>
      <c r="C29" s="10" t="s">
        <v>97</v>
      </c>
      <c r="D29" s="13" t="s">
        <v>100</v>
      </c>
      <c r="E29" s="16">
        <f t="shared" si="0"/>
        <v>0.43568894859498647</v>
      </c>
      <c r="F29" s="14">
        <v>0</v>
      </c>
      <c r="G29" s="11">
        <v>0.22945857638429501</v>
      </c>
      <c r="H29" s="11">
        <v>5.1531419100562803E-3</v>
      </c>
      <c r="I29" s="11">
        <v>1.1200529046418E-2</v>
      </c>
      <c r="J29" s="11">
        <v>4.2642486593966897E-2</v>
      </c>
      <c r="K29" s="11">
        <v>1.36542351453101E-3</v>
      </c>
      <c r="L29" s="11">
        <v>0</v>
      </c>
      <c r="M29" s="11">
        <v>0</v>
      </c>
      <c r="N29" s="11">
        <v>0</v>
      </c>
      <c r="O29" s="11">
        <v>0</v>
      </c>
      <c r="P29" s="11">
        <v>0</v>
      </c>
      <c r="Q29" s="11">
        <v>5.2796930510504601E-3</v>
      </c>
      <c r="R29" s="11">
        <v>3.2913672045690998E-3</v>
      </c>
      <c r="S29" s="11">
        <v>0</v>
      </c>
      <c r="T29" s="11">
        <v>7.8832747036522899E-4</v>
      </c>
      <c r="U29" s="11">
        <v>2.1179924984359E-2</v>
      </c>
      <c r="V29" s="11">
        <v>0.38811005482892602</v>
      </c>
      <c r="W29" s="11">
        <v>0</v>
      </c>
      <c r="X29" s="11">
        <v>0</v>
      </c>
      <c r="Y29" s="11">
        <v>7.9432979265772502E-2</v>
      </c>
      <c r="Z29" s="11">
        <v>0.18977822163892399</v>
      </c>
      <c r="AA29" s="28">
        <v>2.2319274106767099E-2</v>
      </c>
    </row>
    <row r="30" spans="1:27">
      <c r="A30" s="27" t="s">
        <v>72</v>
      </c>
      <c r="B30" s="10" t="s">
        <v>96</v>
      </c>
      <c r="C30" s="10" t="s">
        <v>97</v>
      </c>
      <c r="D30" s="13" t="s">
        <v>98</v>
      </c>
      <c r="E30" s="16">
        <f t="shared" si="0"/>
        <v>3.54555116739141E-2</v>
      </c>
      <c r="F30" s="14">
        <v>0</v>
      </c>
      <c r="G30" s="11">
        <v>0.61334865946727102</v>
      </c>
      <c r="H30" s="11">
        <v>4.3579390627180803E-2</v>
      </c>
      <c r="I30" s="11">
        <v>2.7087168109080901E-3</v>
      </c>
      <c r="J30" s="11">
        <v>0.16932466906363999</v>
      </c>
      <c r="K30" s="11">
        <v>0</v>
      </c>
      <c r="L30" s="11">
        <v>1.3279826666066001E-2</v>
      </c>
      <c r="M30" s="11">
        <v>0</v>
      </c>
      <c r="N30" s="11">
        <v>3.2957264190343902E-3</v>
      </c>
      <c r="O30" s="11">
        <v>3.2033403102389002E-2</v>
      </c>
      <c r="P30" s="11">
        <v>0</v>
      </c>
      <c r="Q30" s="11">
        <v>3.1320890874291002E-3</v>
      </c>
      <c r="R30" s="11">
        <v>1.0087443991515401E-2</v>
      </c>
      <c r="S30" s="11">
        <v>0</v>
      </c>
      <c r="T30" s="11">
        <v>0</v>
      </c>
      <c r="U30" s="11">
        <v>9.3142332192316206E-3</v>
      </c>
      <c r="V30" s="11">
        <v>1.4168492843422901E-2</v>
      </c>
      <c r="W30" s="11">
        <v>1.88534161974418E-3</v>
      </c>
      <c r="X30" s="11">
        <v>0</v>
      </c>
      <c r="Y30" s="11">
        <v>1.30619206672657E-2</v>
      </c>
      <c r="Z30" s="11">
        <v>7.0780086414901994E-2</v>
      </c>
      <c r="AA30" s="28">
        <v>0</v>
      </c>
    </row>
    <row r="31" spans="1:27">
      <c r="A31" s="27" t="s">
        <v>73</v>
      </c>
      <c r="B31" s="10" t="s">
        <v>99</v>
      </c>
      <c r="C31" s="10" t="s">
        <v>97</v>
      </c>
      <c r="D31" s="13" t="s">
        <v>100</v>
      </c>
      <c r="E31" s="16">
        <f t="shared" si="0"/>
        <v>7.3638691256927388E-2</v>
      </c>
      <c r="F31" s="14">
        <v>0</v>
      </c>
      <c r="G31" s="11">
        <v>0.543553542542073</v>
      </c>
      <c r="H31" s="11">
        <v>8.63524533751098E-2</v>
      </c>
      <c r="I31" s="11">
        <v>1.2055132014454999E-2</v>
      </c>
      <c r="J31" s="11">
        <v>5.8256655199231198E-2</v>
      </c>
      <c r="K31" s="11">
        <v>0</v>
      </c>
      <c r="L31" s="11">
        <v>0</v>
      </c>
      <c r="M31" s="11">
        <v>1.75939855823838E-2</v>
      </c>
      <c r="N31" s="11">
        <v>0</v>
      </c>
      <c r="O31" s="11">
        <v>1.4214977179972801E-2</v>
      </c>
      <c r="P31" s="11">
        <v>0</v>
      </c>
      <c r="Q31" s="11">
        <v>3.7596841504271103E-2</v>
      </c>
      <c r="R31" s="11">
        <v>2.64089590665674E-3</v>
      </c>
      <c r="S31" s="11">
        <v>0</v>
      </c>
      <c r="T31" s="11">
        <v>7.2265928784968802E-5</v>
      </c>
      <c r="U31" s="11">
        <v>0</v>
      </c>
      <c r="V31" s="11">
        <v>6.4295001806700405E-2</v>
      </c>
      <c r="W31" s="11">
        <v>6.6305276147852798E-3</v>
      </c>
      <c r="X31" s="11">
        <v>0</v>
      </c>
      <c r="Y31" s="11">
        <v>7.0873609777072896E-2</v>
      </c>
      <c r="Z31" s="11">
        <v>8.5864111568502696E-2</v>
      </c>
      <c r="AA31" s="28">
        <v>0</v>
      </c>
    </row>
    <row r="32" spans="1:27">
      <c r="A32" s="27" t="s">
        <v>74</v>
      </c>
      <c r="B32" s="10" t="s">
        <v>96</v>
      </c>
      <c r="C32" s="10" t="s">
        <v>97</v>
      </c>
      <c r="D32" s="13" t="s">
        <v>98</v>
      </c>
      <c r="E32" s="16">
        <f t="shared" si="0"/>
        <v>0.11381643997217511</v>
      </c>
      <c r="F32" s="14">
        <v>0</v>
      </c>
      <c r="G32" s="11">
        <v>0.59713703495520198</v>
      </c>
      <c r="H32" s="11">
        <v>5.84481063295616E-2</v>
      </c>
      <c r="I32" s="11">
        <v>4.6621257521553001E-2</v>
      </c>
      <c r="J32" s="11">
        <v>2.3878860797137798E-2</v>
      </c>
      <c r="K32" s="11">
        <v>3.4836561835214501E-3</v>
      </c>
      <c r="L32" s="11">
        <v>0</v>
      </c>
      <c r="M32" s="11">
        <v>0</v>
      </c>
      <c r="N32" s="11">
        <v>0</v>
      </c>
      <c r="O32" s="11">
        <v>0</v>
      </c>
      <c r="P32" s="11">
        <v>0</v>
      </c>
      <c r="Q32" s="11">
        <v>1.9109873564897299E-2</v>
      </c>
      <c r="R32" s="11">
        <v>1.40185328780764E-2</v>
      </c>
      <c r="S32" s="11">
        <v>0</v>
      </c>
      <c r="T32" s="11">
        <v>0</v>
      </c>
      <c r="U32" s="11">
        <v>4.47360914996357E-2</v>
      </c>
      <c r="V32" s="11">
        <v>2.5465202980157E-2</v>
      </c>
      <c r="W32" s="11">
        <v>1.3596612416560501E-2</v>
      </c>
      <c r="X32" s="11">
        <v>0</v>
      </c>
      <c r="Y32" s="11">
        <v>2.7035226793627801E-2</v>
      </c>
      <c r="Z32" s="11">
        <v>0.110469543882324</v>
      </c>
      <c r="AA32" s="28">
        <v>1.6000000197745501E-2</v>
      </c>
    </row>
    <row r="33" spans="1:27" ht="16" thickBot="1">
      <c r="A33" s="29" t="s">
        <v>75</v>
      </c>
      <c r="B33" s="30" t="s">
        <v>99</v>
      </c>
      <c r="C33" s="30" t="s">
        <v>97</v>
      </c>
      <c r="D33" s="31" t="s">
        <v>100</v>
      </c>
      <c r="E33" s="17">
        <f t="shared" si="0"/>
        <v>0.28322717427526778</v>
      </c>
      <c r="F33" s="32">
        <v>0</v>
      </c>
      <c r="G33" s="33">
        <v>0.34220451517754902</v>
      </c>
      <c r="H33" s="33">
        <v>6.1269397294330799E-2</v>
      </c>
      <c r="I33" s="33">
        <v>2.5633841523382501E-2</v>
      </c>
      <c r="J33" s="33">
        <v>4.0495765582575401E-2</v>
      </c>
      <c r="K33" s="33">
        <v>0</v>
      </c>
      <c r="L33" s="33">
        <v>0</v>
      </c>
      <c r="M33" s="33">
        <v>0</v>
      </c>
      <c r="N33" s="33">
        <v>0</v>
      </c>
      <c r="O33" s="33">
        <v>0</v>
      </c>
      <c r="P33" s="33">
        <v>2.0318608028407101E-2</v>
      </c>
      <c r="Q33" s="33">
        <v>0</v>
      </c>
      <c r="R33" s="33">
        <v>1.00708575740425E-2</v>
      </c>
      <c r="S33" s="33">
        <v>0</v>
      </c>
      <c r="T33" s="33">
        <v>7.0031560520837496E-3</v>
      </c>
      <c r="U33" s="33">
        <v>3.9322942787866501E-2</v>
      </c>
      <c r="V33" s="33">
        <v>0.226830217861275</v>
      </c>
      <c r="W33" s="33">
        <v>0</v>
      </c>
      <c r="X33" s="33">
        <v>0</v>
      </c>
      <c r="Y33" s="33">
        <v>8.1737235560876503E-2</v>
      </c>
      <c r="Z33" s="33">
        <v>0.14511346255761101</v>
      </c>
      <c r="AA33" s="34">
        <v>0</v>
      </c>
    </row>
    <row r="34" spans="1:27">
      <c r="A34" s="21" t="s">
        <v>76</v>
      </c>
      <c r="B34" s="22" t="s">
        <v>96</v>
      </c>
      <c r="C34" s="22" t="s">
        <v>101</v>
      </c>
      <c r="D34" s="23" t="s">
        <v>98</v>
      </c>
      <c r="E34" s="15">
        <f t="shared" si="0"/>
        <v>8.5696463372080478E-2</v>
      </c>
      <c r="F34" s="24">
        <v>0</v>
      </c>
      <c r="G34" s="25">
        <v>0.55893347874682597</v>
      </c>
      <c r="H34" s="25">
        <v>6.2773715640536604E-2</v>
      </c>
      <c r="I34" s="25">
        <v>1.02590715462135E-2</v>
      </c>
      <c r="J34" s="25">
        <v>7.2187623452337299E-2</v>
      </c>
      <c r="K34" s="25">
        <v>0</v>
      </c>
      <c r="L34" s="25">
        <v>0</v>
      </c>
      <c r="M34" s="25">
        <v>0</v>
      </c>
      <c r="N34" s="25">
        <v>1.51303973481254E-2</v>
      </c>
      <c r="O34" s="25">
        <v>2.0995020404260899E-2</v>
      </c>
      <c r="P34" s="25">
        <v>0</v>
      </c>
      <c r="Q34" s="25">
        <v>6.3782756520948503E-2</v>
      </c>
      <c r="R34" s="25">
        <v>0</v>
      </c>
      <c r="S34" s="25">
        <v>0</v>
      </c>
      <c r="T34" s="25">
        <v>1.30259937722669E-3</v>
      </c>
      <c r="U34" s="25">
        <v>3.1219575271104099E-3</v>
      </c>
      <c r="V34" s="25">
        <v>7.0817359797182997E-2</v>
      </c>
      <c r="W34" s="25">
        <v>5.4562303341723802E-4</v>
      </c>
      <c r="X34" s="25">
        <v>0</v>
      </c>
      <c r="Y34" s="25">
        <v>5.2561930816534498E-3</v>
      </c>
      <c r="Z34" s="25">
        <v>0.104985279887018</v>
      </c>
      <c r="AA34" s="26">
        <v>9.9089236371431508E-3</v>
      </c>
    </row>
    <row r="35" spans="1:27">
      <c r="A35" s="27" t="s">
        <v>77</v>
      </c>
      <c r="B35" s="10" t="s">
        <v>99</v>
      </c>
      <c r="C35" s="10" t="s">
        <v>101</v>
      </c>
      <c r="D35" s="13" t="s">
        <v>98</v>
      </c>
      <c r="E35" s="16">
        <f t="shared" si="0"/>
        <v>0.10388579666727174</v>
      </c>
      <c r="F35" s="14">
        <v>0</v>
      </c>
      <c r="G35" s="11">
        <v>0.41123027987924898</v>
      </c>
      <c r="H35" s="11">
        <v>0.153223971258824</v>
      </c>
      <c r="I35" s="11">
        <v>8.0909245964910499E-4</v>
      </c>
      <c r="J35" s="11">
        <v>6.9429033212211902E-2</v>
      </c>
      <c r="K35" s="11">
        <v>1.0894522118712301E-3</v>
      </c>
      <c r="L35" s="11">
        <v>0</v>
      </c>
      <c r="M35" s="11">
        <v>0</v>
      </c>
      <c r="N35" s="11">
        <v>0</v>
      </c>
      <c r="O35" s="11">
        <v>0</v>
      </c>
      <c r="P35" s="11">
        <v>2.29144506691195E-3</v>
      </c>
      <c r="Q35" s="11">
        <v>6.9320624022039101E-3</v>
      </c>
      <c r="R35" s="11">
        <v>9.6264779605540404E-3</v>
      </c>
      <c r="S35" s="11">
        <v>0</v>
      </c>
      <c r="T35" s="11">
        <v>0</v>
      </c>
      <c r="U35" s="11">
        <v>0</v>
      </c>
      <c r="V35" s="11">
        <v>9.4259318706717707E-2</v>
      </c>
      <c r="W35" s="11">
        <v>0</v>
      </c>
      <c r="X35" s="11">
        <v>0</v>
      </c>
      <c r="Y35" s="11">
        <v>9.3087059254642501E-2</v>
      </c>
      <c r="Z35" s="11">
        <v>0.158021807587165</v>
      </c>
      <c r="AA35" s="28">
        <v>0</v>
      </c>
    </row>
    <row r="36" spans="1:27">
      <c r="A36" s="27" t="s">
        <v>78</v>
      </c>
      <c r="B36" s="10" t="s">
        <v>96</v>
      </c>
      <c r="C36" s="10" t="s">
        <v>101</v>
      </c>
      <c r="D36" s="13" t="s">
        <v>98</v>
      </c>
      <c r="E36" s="16">
        <f t="shared" si="0"/>
        <v>0.27807120726364987</v>
      </c>
      <c r="F36" s="14">
        <v>0</v>
      </c>
      <c r="G36" s="11">
        <v>0.35427189662633402</v>
      </c>
      <c r="H36" s="11">
        <v>4.9696773514003603E-2</v>
      </c>
      <c r="I36" s="11">
        <v>8.8810259087654095E-2</v>
      </c>
      <c r="J36" s="11">
        <v>8.38361460607852E-3</v>
      </c>
      <c r="K36" s="11">
        <v>0</v>
      </c>
      <c r="L36" s="11">
        <v>2.9573478818990501E-2</v>
      </c>
      <c r="M36" s="11">
        <v>0</v>
      </c>
      <c r="N36" s="11">
        <v>0</v>
      </c>
      <c r="O36" s="11">
        <v>0</v>
      </c>
      <c r="P36" s="11">
        <v>0.111667348601504</v>
      </c>
      <c r="Q36" s="11">
        <v>0</v>
      </c>
      <c r="R36" s="11">
        <v>1.8592221053906999E-2</v>
      </c>
      <c r="S36" s="11">
        <v>0</v>
      </c>
      <c r="T36" s="11">
        <v>0</v>
      </c>
      <c r="U36" s="11">
        <v>4.5030930483172901E-2</v>
      </c>
      <c r="V36" s="11">
        <v>0.21444805572657</v>
      </c>
      <c r="W36" s="11">
        <v>0</v>
      </c>
      <c r="X36" s="11">
        <v>0</v>
      </c>
      <c r="Y36" s="11">
        <v>8.8182361667371693E-3</v>
      </c>
      <c r="Z36" s="11">
        <v>7.0707185315048299E-2</v>
      </c>
      <c r="AA36" s="28">
        <v>0</v>
      </c>
    </row>
    <row r="37" spans="1:27">
      <c r="A37" s="27" t="s">
        <v>79</v>
      </c>
      <c r="B37" s="10" t="s">
        <v>99</v>
      </c>
      <c r="C37" s="10" t="s">
        <v>101</v>
      </c>
      <c r="D37" s="13" t="s">
        <v>98</v>
      </c>
      <c r="E37" s="16">
        <f t="shared" si="0"/>
        <v>0.34108084316685333</v>
      </c>
      <c r="F37" s="14">
        <v>0</v>
      </c>
      <c r="G37" s="11">
        <v>0.44603301428321002</v>
      </c>
      <c r="H37" s="11">
        <v>0</v>
      </c>
      <c r="I37" s="11">
        <v>3.6605673776897503E-2</v>
      </c>
      <c r="J37" s="11">
        <v>1.0443099661625099E-2</v>
      </c>
      <c r="K37" s="11">
        <v>0</v>
      </c>
      <c r="L37" s="11">
        <v>1.3178880404465401E-2</v>
      </c>
      <c r="M37" s="11">
        <v>0</v>
      </c>
      <c r="N37" s="11">
        <v>0</v>
      </c>
      <c r="O37" s="11">
        <v>0</v>
      </c>
      <c r="P37" s="11">
        <v>7.0205579959355696E-2</v>
      </c>
      <c r="Q37" s="11">
        <v>0</v>
      </c>
      <c r="R37" s="11">
        <v>1.44162276022678E-2</v>
      </c>
      <c r="S37" s="11">
        <v>0</v>
      </c>
      <c r="T37" s="11">
        <v>2.4755636374217101E-3</v>
      </c>
      <c r="U37" s="11">
        <v>6.1641987453577803E-2</v>
      </c>
      <c r="V37" s="11">
        <v>0.262547064473586</v>
      </c>
      <c r="W37" s="11">
        <v>0</v>
      </c>
      <c r="X37" s="11">
        <v>0</v>
      </c>
      <c r="Y37" s="11">
        <v>0</v>
      </c>
      <c r="Z37" s="11">
        <v>8.2452908747593201E-2</v>
      </c>
      <c r="AA37" s="28">
        <v>0</v>
      </c>
    </row>
    <row r="38" spans="1:27">
      <c r="A38" s="27" t="s">
        <v>80</v>
      </c>
      <c r="B38" s="10" t="s">
        <v>96</v>
      </c>
      <c r="C38" s="10" t="s">
        <v>101</v>
      </c>
      <c r="D38" s="13" t="s">
        <v>98</v>
      </c>
      <c r="E38" s="16">
        <f t="shared" si="0"/>
        <v>2.0221166073109247E-2</v>
      </c>
      <c r="F38" s="14">
        <v>0</v>
      </c>
      <c r="G38" s="11">
        <v>0.58838222929280903</v>
      </c>
      <c r="H38" s="11">
        <v>0.163563319527017</v>
      </c>
      <c r="I38" s="11">
        <v>0</v>
      </c>
      <c r="J38" s="11">
        <v>7.63287662343934E-2</v>
      </c>
      <c r="K38" s="11">
        <v>0</v>
      </c>
      <c r="L38" s="11">
        <v>1.88686621435637E-2</v>
      </c>
      <c r="M38" s="11">
        <v>3.7389660166658001E-3</v>
      </c>
      <c r="N38" s="11">
        <v>0</v>
      </c>
      <c r="O38" s="11">
        <v>6.4535310793998202E-3</v>
      </c>
      <c r="P38" s="11">
        <v>9.1538956496184404E-2</v>
      </c>
      <c r="Q38" s="11">
        <v>0</v>
      </c>
      <c r="R38" s="11">
        <v>0</v>
      </c>
      <c r="S38" s="11">
        <v>1.3155493751911399E-3</v>
      </c>
      <c r="T38" s="11">
        <v>0</v>
      </c>
      <c r="U38" s="11">
        <v>5.3522814750469501E-3</v>
      </c>
      <c r="V38" s="11">
        <v>1.08834606817238E-2</v>
      </c>
      <c r="W38" s="11">
        <v>2.66987454114736E-3</v>
      </c>
      <c r="X38" s="11">
        <v>0</v>
      </c>
      <c r="Y38" s="11">
        <v>2.0210298190539999E-2</v>
      </c>
      <c r="Z38" s="11">
        <v>1.0694104946318001E-2</v>
      </c>
      <c r="AA38" s="28">
        <v>0</v>
      </c>
    </row>
    <row r="39" spans="1:27">
      <c r="A39" s="27" t="s">
        <v>81</v>
      </c>
      <c r="B39" s="10" t="s">
        <v>99</v>
      </c>
      <c r="C39" s="10" t="s">
        <v>101</v>
      </c>
      <c r="D39" s="13" t="s">
        <v>98</v>
      </c>
      <c r="E39" s="16">
        <f t="shared" si="0"/>
        <v>7.4846201232966189E-2</v>
      </c>
      <c r="F39" s="14">
        <v>0</v>
      </c>
      <c r="G39" s="11">
        <v>0.40766021044068501</v>
      </c>
      <c r="H39" s="11">
        <v>0.12644582809856</v>
      </c>
      <c r="I39" s="11">
        <v>9.7252186974570304E-3</v>
      </c>
      <c r="J39" s="11">
        <v>9.7963005784302407E-2</v>
      </c>
      <c r="K39" s="11">
        <v>0</v>
      </c>
      <c r="L39" s="11">
        <v>6.4815728483385293E-2</v>
      </c>
      <c r="M39" s="11">
        <v>0</v>
      </c>
      <c r="N39" s="11">
        <v>0</v>
      </c>
      <c r="O39" s="11">
        <v>5.8125757089956204E-3</v>
      </c>
      <c r="P39" s="11">
        <v>0.15390895924774101</v>
      </c>
      <c r="Q39" s="11">
        <v>0</v>
      </c>
      <c r="R39" s="11">
        <v>0</v>
      </c>
      <c r="S39" s="11">
        <v>1.2040666820032299E-2</v>
      </c>
      <c r="T39" s="11">
        <v>0</v>
      </c>
      <c r="U39" s="11">
        <v>2.2796686588643499E-2</v>
      </c>
      <c r="V39" s="11">
        <v>2.9209980353624002E-2</v>
      </c>
      <c r="W39" s="11">
        <v>1.07988674706664E-2</v>
      </c>
      <c r="X39" s="11">
        <v>3.1228486470745598E-2</v>
      </c>
      <c r="Y39" s="11">
        <v>0</v>
      </c>
      <c r="Z39" s="11">
        <v>2.75937858351624E-2</v>
      </c>
      <c r="AA39" s="28">
        <v>0</v>
      </c>
    </row>
    <row r="40" spans="1:27">
      <c r="A40" s="27" t="s">
        <v>82</v>
      </c>
      <c r="B40" s="10" t="s">
        <v>96</v>
      </c>
      <c r="C40" s="10" t="s">
        <v>101</v>
      </c>
      <c r="D40" s="13" t="s">
        <v>98</v>
      </c>
      <c r="E40" s="16">
        <f t="shared" si="0"/>
        <v>0.14787961168919739</v>
      </c>
      <c r="F40" s="14">
        <v>0</v>
      </c>
      <c r="G40" s="11">
        <v>0.207972951119481</v>
      </c>
      <c r="H40" s="11">
        <v>0</v>
      </c>
      <c r="I40" s="11">
        <v>2.12962928220587E-2</v>
      </c>
      <c r="J40" s="11">
        <v>0</v>
      </c>
      <c r="K40" s="11">
        <v>2.0650435956588602E-2</v>
      </c>
      <c r="L40" s="11">
        <v>0</v>
      </c>
      <c r="M40" s="11">
        <v>3.6640273647768002E-3</v>
      </c>
      <c r="N40" s="11">
        <v>0</v>
      </c>
      <c r="O40" s="11">
        <v>0</v>
      </c>
      <c r="P40" s="11">
        <v>0</v>
      </c>
      <c r="Q40" s="11">
        <v>2.6355524596458402E-2</v>
      </c>
      <c r="R40" s="11">
        <v>9.6236561436110601E-3</v>
      </c>
      <c r="S40" s="11">
        <v>0</v>
      </c>
      <c r="T40" s="11">
        <v>0</v>
      </c>
      <c r="U40" s="11">
        <v>2.7359589983284201E-3</v>
      </c>
      <c r="V40" s="11">
        <v>0.100972789331132</v>
      </c>
      <c r="W40" s="11">
        <v>3.4547207216125898E-2</v>
      </c>
      <c r="X40" s="11">
        <v>0</v>
      </c>
      <c r="Y40" s="11">
        <v>0.16063360524467701</v>
      </c>
      <c r="Z40" s="11">
        <v>0.41154755120676201</v>
      </c>
      <c r="AA40" s="28">
        <v>0</v>
      </c>
    </row>
    <row r="41" spans="1:27">
      <c r="A41" s="27" t="s">
        <v>83</v>
      </c>
      <c r="B41" s="10" t="s">
        <v>99</v>
      </c>
      <c r="C41" s="10" t="s">
        <v>101</v>
      </c>
      <c r="D41" s="13" t="s">
        <v>98</v>
      </c>
      <c r="E41" s="16">
        <f t="shared" si="0"/>
        <v>0.15609968460323057</v>
      </c>
      <c r="F41" s="14">
        <v>0</v>
      </c>
      <c r="G41" s="11">
        <v>0.20927382071739301</v>
      </c>
      <c r="H41" s="11">
        <v>7.8666932704365491E-3</v>
      </c>
      <c r="I41" s="11">
        <v>2.44250321840612E-3</v>
      </c>
      <c r="J41" s="11">
        <v>0</v>
      </c>
      <c r="K41" s="11">
        <v>2.85720642195493E-2</v>
      </c>
      <c r="L41" s="11">
        <v>0</v>
      </c>
      <c r="M41" s="11">
        <v>9.0044202912649297E-3</v>
      </c>
      <c r="N41" s="11">
        <v>0</v>
      </c>
      <c r="O41" s="11">
        <v>0</v>
      </c>
      <c r="P41" s="11">
        <v>0</v>
      </c>
      <c r="Q41" s="11">
        <v>3.3156506840532403E-2</v>
      </c>
      <c r="R41" s="11">
        <v>3.26208185261376E-3</v>
      </c>
      <c r="S41" s="11">
        <v>0</v>
      </c>
      <c r="T41" s="11">
        <v>0</v>
      </c>
      <c r="U41" s="11">
        <v>3.08634905788128E-2</v>
      </c>
      <c r="V41" s="11">
        <v>6.32994985011298E-2</v>
      </c>
      <c r="W41" s="11">
        <v>3.9950386839721602E-2</v>
      </c>
      <c r="X41" s="11">
        <v>0</v>
      </c>
      <c r="Y41" s="11">
        <v>0.28248552386118803</v>
      </c>
      <c r="Z41" s="11">
        <v>0.271098782977999</v>
      </c>
      <c r="AA41" s="28">
        <v>1.8724226830952598E-2</v>
      </c>
    </row>
    <row r="42" spans="1:27">
      <c r="A42" s="27" t="s">
        <v>84</v>
      </c>
      <c r="B42" s="10" t="s">
        <v>96</v>
      </c>
      <c r="C42" s="10" t="s">
        <v>101</v>
      </c>
      <c r="D42" s="13" t="s">
        <v>98</v>
      </c>
      <c r="E42" s="16">
        <f t="shared" si="0"/>
        <v>7.4536752781651769E-2</v>
      </c>
      <c r="F42" s="14">
        <v>0</v>
      </c>
      <c r="G42" s="11">
        <v>0.38630835681691</v>
      </c>
      <c r="H42" s="11">
        <v>0.190256966905132</v>
      </c>
      <c r="I42" s="11">
        <v>3.6908909804733402E-2</v>
      </c>
      <c r="J42" s="11">
        <v>0.14523220710295001</v>
      </c>
      <c r="K42" s="11">
        <v>0</v>
      </c>
      <c r="L42" s="11">
        <v>0</v>
      </c>
      <c r="M42" s="11">
        <v>0</v>
      </c>
      <c r="N42" s="11">
        <v>1.5684922894472701E-2</v>
      </c>
      <c r="O42" s="11">
        <v>0</v>
      </c>
      <c r="P42" s="11">
        <v>0</v>
      </c>
      <c r="Q42" s="11">
        <v>9.0322574830958E-2</v>
      </c>
      <c r="R42" s="11">
        <v>0</v>
      </c>
      <c r="S42" s="11">
        <v>2.4099659487488699E-3</v>
      </c>
      <c r="T42" s="11">
        <v>0</v>
      </c>
      <c r="U42" s="11">
        <v>3.2185821113065498E-2</v>
      </c>
      <c r="V42" s="11">
        <v>0</v>
      </c>
      <c r="W42" s="11">
        <v>1.53947782879975E-2</v>
      </c>
      <c r="X42" s="11">
        <v>0</v>
      </c>
      <c r="Y42" s="11">
        <v>0</v>
      </c>
      <c r="Z42" s="11">
        <v>6.0749308863191701E-2</v>
      </c>
      <c r="AA42" s="28">
        <v>2.4546187431839901E-2</v>
      </c>
    </row>
    <row r="43" spans="1:27">
      <c r="A43" s="27" t="s">
        <v>85</v>
      </c>
      <c r="B43" s="10" t="s">
        <v>99</v>
      </c>
      <c r="C43" s="10" t="s">
        <v>101</v>
      </c>
      <c r="D43" s="13" t="s">
        <v>98</v>
      </c>
      <c r="E43" s="16">
        <f t="shared" si="0"/>
        <v>6.9059074458656403E-2</v>
      </c>
      <c r="F43" s="14">
        <v>0</v>
      </c>
      <c r="G43" s="11">
        <v>0.41025062455744199</v>
      </c>
      <c r="H43" s="11">
        <v>0.14032599395578599</v>
      </c>
      <c r="I43" s="11">
        <v>6.0709002125602096E-3</v>
      </c>
      <c r="J43" s="11">
        <v>0.130485170814578</v>
      </c>
      <c r="K43" s="11">
        <v>0</v>
      </c>
      <c r="L43" s="11">
        <v>0</v>
      </c>
      <c r="M43" s="11">
        <v>0</v>
      </c>
      <c r="N43" s="11">
        <v>7.9016482965860405E-2</v>
      </c>
      <c r="O43" s="11">
        <v>5.3242318460704902E-3</v>
      </c>
      <c r="P43" s="11">
        <v>0</v>
      </c>
      <c r="Q43" s="11">
        <v>0.109010145425204</v>
      </c>
      <c r="R43" s="11">
        <v>0</v>
      </c>
      <c r="S43" s="11">
        <v>1.6076267873843302E-2</v>
      </c>
      <c r="T43" s="11">
        <v>0</v>
      </c>
      <c r="U43" s="11">
        <v>2.0924785942562699E-2</v>
      </c>
      <c r="V43" s="11">
        <v>0</v>
      </c>
      <c r="W43" s="11">
        <v>1.7212527212644602E-2</v>
      </c>
      <c r="X43" s="11">
        <v>0</v>
      </c>
      <c r="Y43" s="11">
        <v>0</v>
      </c>
      <c r="Z43" s="11">
        <v>5.0457375763843099E-2</v>
      </c>
      <c r="AA43" s="28">
        <v>1.48454934296058E-2</v>
      </c>
    </row>
    <row r="44" spans="1:27">
      <c r="A44" s="27" t="s">
        <v>86</v>
      </c>
      <c r="B44" s="10" t="s">
        <v>99</v>
      </c>
      <c r="C44" s="10" t="s">
        <v>102</v>
      </c>
      <c r="D44" s="13" t="s">
        <v>98</v>
      </c>
      <c r="E44" s="16">
        <f t="shared" si="0"/>
        <v>8.3368625743415886E-2</v>
      </c>
      <c r="F44" s="14">
        <v>0</v>
      </c>
      <c r="G44" s="11">
        <v>0.51254806467688196</v>
      </c>
      <c r="H44" s="11">
        <v>1.5941696640981499E-2</v>
      </c>
      <c r="I44" s="11">
        <v>3.09171916850716E-2</v>
      </c>
      <c r="J44" s="11">
        <v>5.7760107267774896E-3</v>
      </c>
      <c r="K44" s="11">
        <v>0</v>
      </c>
      <c r="L44" s="11">
        <v>0</v>
      </c>
      <c r="M44" s="11">
        <v>9.4841149906278906E-3</v>
      </c>
      <c r="N44" s="11">
        <v>0</v>
      </c>
      <c r="O44" s="11">
        <v>0</v>
      </c>
      <c r="P44" s="11">
        <v>0</v>
      </c>
      <c r="Q44" s="11">
        <v>3.9534643748077802E-2</v>
      </c>
      <c r="R44" s="11">
        <v>8.6622009168831806E-3</v>
      </c>
      <c r="S44" s="11">
        <v>0</v>
      </c>
      <c r="T44" s="11">
        <v>0</v>
      </c>
      <c r="U44" s="11">
        <v>0</v>
      </c>
      <c r="V44" s="11">
        <v>4.7363353890839698E-2</v>
      </c>
      <c r="W44" s="11">
        <v>2.7343070935692999E-2</v>
      </c>
      <c r="X44" s="11">
        <v>0</v>
      </c>
      <c r="Y44" s="11">
        <v>0.13406780447705399</v>
      </c>
      <c r="Z44" s="11">
        <v>0.16836184731111201</v>
      </c>
      <c r="AA44" s="28">
        <v>0</v>
      </c>
    </row>
    <row r="45" spans="1:27">
      <c r="A45" s="27" t="s">
        <v>87</v>
      </c>
      <c r="B45" s="10" t="s">
        <v>96</v>
      </c>
      <c r="C45" s="10" t="s">
        <v>102</v>
      </c>
      <c r="D45" s="13" t="s">
        <v>98</v>
      </c>
      <c r="E45" s="16">
        <f t="shared" si="0"/>
        <v>5.9926761143577603E-2</v>
      </c>
      <c r="F45" s="14">
        <v>0</v>
      </c>
      <c r="G45" s="11">
        <v>0.64264755286699304</v>
      </c>
      <c r="H45" s="11">
        <v>0</v>
      </c>
      <c r="I45" s="11">
        <v>0</v>
      </c>
      <c r="J45" s="11">
        <v>7.1937373959304204E-2</v>
      </c>
      <c r="K45" s="11">
        <v>0</v>
      </c>
      <c r="L45" s="11">
        <v>8.5133685398876592E-3</v>
      </c>
      <c r="M45" s="11">
        <v>0</v>
      </c>
      <c r="N45" s="11">
        <v>1.6012742073065699E-2</v>
      </c>
      <c r="O45" s="11">
        <v>2.61748857565254E-2</v>
      </c>
      <c r="P45" s="11">
        <v>0</v>
      </c>
      <c r="Q45" s="11">
        <v>9.0940840781506493E-2</v>
      </c>
      <c r="R45" s="11">
        <v>0</v>
      </c>
      <c r="S45" s="11">
        <v>1.7502083700898199E-2</v>
      </c>
      <c r="T45" s="11">
        <v>0</v>
      </c>
      <c r="U45" s="11">
        <v>3.5182079010082998E-3</v>
      </c>
      <c r="V45" s="11">
        <v>2.0108434819645599E-2</v>
      </c>
      <c r="W45" s="11">
        <v>0</v>
      </c>
      <c r="X45" s="11">
        <v>0</v>
      </c>
      <c r="Y45" s="11">
        <v>2.96041366674278E-4</v>
      </c>
      <c r="Z45" s="11">
        <v>8.3550433512465799E-2</v>
      </c>
      <c r="AA45" s="28">
        <v>1.87980347220255E-2</v>
      </c>
    </row>
    <row r="46" spans="1:27">
      <c r="A46" s="27" t="s">
        <v>88</v>
      </c>
      <c r="B46" s="10" t="s">
        <v>99</v>
      </c>
      <c r="C46" s="10" t="s">
        <v>102</v>
      </c>
      <c r="D46" s="13" t="s">
        <v>98</v>
      </c>
      <c r="E46" s="16">
        <f t="shared" si="0"/>
        <v>0.12156385179558171</v>
      </c>
      <c r="F46" s="14">
        <v>0</v>
      </c>
      <c r="G46" s="11">
        <v>0.530021957905629</v>
      </c>
      <c r="H46" s="11">
        <v>1.29210640020759E-2</v>
      </c>
      <c r="I46" s="11">
        <v>2.1935629219580199E-2</v>
      </c>
      <c r="J46" s="11">
        <v>0</v>
      </c>
      <c r="K46" s="11">
        <v>0</v>
      </c>
      <c r="L46" s="11">
        <v>0</v>
      </c>
      <c r="M46" s="11">
        <v>2.4831591604116798E-2</v>
      </c>
      <c r="N46" s="11">
        <v>0</v>
      </c>
      <c r="O46" s="11">
        <v>0</v>
      </c>
      <c r="P46" s="11">
        <v>3.2386657814272202E-3</v>
      </c>
      <c r="Q46" s="11">
        <v>0</v>
      </c>
      <c r="R46" s="11">
        <v>0</v>
      </c>
      <c r="S46" s="11">
        <v>7.8362495235896907E-3</v>
      </c>
      <c r="T46" s="11">
        <v>0</v>
      </c>
      <c r="U46" s="11">
        <v>2.7103146318776399E-2</v>
      </c>
      <c r="V46" s="11">
        <v>6.6774994099018298E-2</v>
      </c>
      <c r="W46" s="11">
        <v>1.4369908059593E-2</v>
      </c>
      <c r="X46" s="11">
        <v>0</v>
      </c>
      <c r="Y46" s="11">
        <v>0.159972001402891</v>
      </c>
      <c r="Z46" s="11">
        <v>0.12551523828869901</v>
      </c>
      <c r="AA46" s="28">
        <v>5.4795537946043197E-3</v>
      </c>
    </row>
    <row r="47" spans="1:27">
      <c r="A47" s="27" t="s">
        <v>89</v>
      </c>
      <c r="B47" s="10" t="s">
        <v>96</v>
      </c>
      <c r="C47" s="10" t="s">
        <v>102</v>
      </c>
      <c r="D47" s="13" t="s">
        <v>98</v>
      </c>
      <c r="E47" s="16">
        <f t="shared" si="0"/>
        <v>9.2913580061031731E-2</v>
      </c>
      <c r="F47" s="14">
        <v>5.4454941953717903E-2</v>
      </c>
      <c r="G47" s="11">
        <v>0.49394097698719203</v>
      </c>
      <c r="H47" s="11">
        <v>0</v>
      </c>
      <c r="I47" s="11">
        <v>2.9003758789911001E-3</v>
      </c>
      <c r="J47" s="11">
        <v>0.10263803381506199</v>
      </c>
      <c r="K47" s="11">
        <v>2.3150909549638402E-2</v>
      </c>
      <c r="L47" s="11">
        <v>0</v>
      </c>
      <c r="M47" s="11">
        <v>2.89670692691202E-2</v>
      </c>
      <c r="N47" s="11">
        <v>0</v>
      </c>
      <c r="O47" s="11">
        <v>0</v>
      </c>
      <c r="P47" s="11">
        <v>0</v>
      </c>
      <c r="Q47" s="11">
        <v>0.12075436489147701</v>
      </c>
      <c r="R47" s="11">
        <v>5.1332841086638201E-2</v>
      </c>
      <c r="S47" s="11">
        <v>8.0969434908589595E-4</v>
      </c>
      <c r="T47" s="11">
        <v>0</v>
      </c>
      <c r="U47" s="11">
        <v>5.1487066301216296E-3</v>
      </c>
      <c r="V47" s="11">
        <v>1.0870684178628401E-2</v>
      </c>
      <c r="W47" s="11">
        <v>2.4751653816557601E-2</v>
      </c>
      <c r="X47" s="11">
        <v>0</v>
      </c>
      <c r="Y47" s="11">
        <v>0</v>
      </c>
      <c r="Z47" s="11">
        <v>8.0279747593769199E-2</v>
      </c>
      <c r="AA47" s="28">
        <v>0</v>
      </c>
    </row>
    <row r="48" spans="1:27">
      <c r="A48" s="27" t="s">
        <v>90</v>
      </c>
      <c r="B48" s="10" t="s">
        <v>99</v>
      </c>
      <c r="C48" s="10" t="s">
        <v>102</v>
      </c>
      <c r="D48" s="13" t="s">
        <v>98</v>
      </c>
      <c r="E48" s="16">
        <f t="shared" si="0"/>
        <v>0.1186669001185891</v>
      </c>
      <c r="F48" s="14">
        <v>0</v>
      </c>
      <c r="G48" s="11">
        <v>0.37537730437483602</v>
      </c>
      <c r="H48" s="11">
        <v>0</v>
      </c>
      <c r="I48" s="11">
        <v>1.11896864308711E-2</v>
      </c>
      <c r="J48" s="11">
        <v>3.8184815750220702E-2</v>
      </c>
      <c r="K48" s="11">
        <v>4.0785064293344303E-2</v>
      </c>
      <c r="L48" s="11">
        <v>0</v>
      </c>
      <c r="M48" s="11">
        <v>0</v>
      </c>
      <c r="N48" s="11">
        <v>0</v>
      </c>
      <c r="O48" s="11">
        <v>0</v>
      </c>
      <c r="P48" s="11">
        <v>0</v>
      </c>
      <c r="Q48" s="11">
        <v>4.8990323709621197E-2</v>
      </c>
      <c r="R48" s="11">
        <v>2.87245555607798E-2</v>
      </c>
      <c r="S48" s="11">
        <v>0</v>
      </c>
      <c r="T48" s="11">
        <v>0</v>
      </c>
      <c r="U48" s="11">
        <v>0</v>
      </c>
      <c r="V48" s="11">
        <v>7.9075076587017706E-2</v>
      </c>
      <c r="W48" s="11">
        <v>1.08672679707916E-2</v>
      </c>
      <c r="X48" s="11">
        <v>0</v>
      </c>
      <c r="Y48" s="11">
        <v>9.8402786230219599E-2</v>
      </c>
      <c r="Z48" s="11">
        <v>0.26840311909229803</v>
      </c>
      <c r="AA48" s="28">
        <v>0</v>
      </c>
    </row>
    <row r="49" spans="1:27" ht="16" thickBot="1">
      <c r="A49" s="29" t="s">
        <v>91</v>
      </c>
      <c r="B49" s="30" t="s">
        <v>96</v>
      </c>
      <c r="C49" s="30" t="s">
        <v>102</v>
      </c>
      <c r="D49" s="31" t="s">
        <v>98</v>
      </c>
      <c r="E49" s="17">
        <f t="shared" si="0"/>
        <v>0.1111283605847285</v>
      </c>
      <c r="F49" s="32">
        <v>0</v>
      </c>
      <c r="G49" s="33">
        <v>0.42484618282348202</v>
      </c>
      <c r="H49" s="33">
        <v>0</v>
      </c>
      <c r="I49" s="33">
        <v>5.6006302064379298E-3</v>
      </c>
      <c r="J49" s="33">
        <v>6.7684809687533903E-2</v>
      </c>
      <c r="K49" s="33">
        <v>6.69560120075256E-2</v>
      </c>
      <c r="L49" s="33">
        <v>2.5520050858524001E-2</v>
      </c>
      <c r="M49" s="33">
        <v>0</v>
      </c>
      <c r="N49" s="33">
        <v>0</v>
      </c>
      <c r="O49" s="33">
        <v>0</v>
      </c>
      <c r="P49" s="33">
        <v>1.50027524949508E-2</v>
      </c>
      <c r="Q49" s="33">
        <v>6.9834035255821898E-3</v>
      </c>
      <c r="R49" s="33">
        <v>3.7858418478957503E-2</v>
      </c>
      <c r="S49" s="33">
        <v>1.0354677334162701E-2</v>
      </c>
      <c r="T49" s="33">
        <v>0</v>
      </c>
      <c r="U49" s="33">
        <v>0</v>
      </c>
      <c r="V49" s="33">
        <v>3.1377017937432597E-2</v>
      </c>
      <c r="W49" s="33">
        <v>3.15382468341757E-2</v>
      </c>
      <c r="X49" s="33">
        <v>0</v>
      </c>
      <c r="Y49" s="33">
        <v>0</v>
      </c>
      <c r="Z49" s="33">
        <v>0.27627779781123502</v>
      </c>
      <c r="AA49" s="34">
        <v>0</v>
      </c>
    </row>
  </sheetData>
  <mergeCells count="1">
    <mergeCell ref="A3:H3"/>
  </mergeCells>
  <conditionalFormatting sqref="E6:E49">
    <cfRule type="colorScale" priority="2">
      <colorScale>
        <cfvo type="min"/>
        <cfvo type="percentile" val="50"/>
        <cfvo type="max"/>
        <color rgb="FF5A8AC6"/>
        <color rgb="FFFCFCFF"/>
        <color rgb="FFF8696B"/>
      </colorScale>
    </cfRule>
  </conditionalFormatting>
  <conditionalFormatting sqref="R6:W49 AA6:AA49">
    <cfRule type="colorScale" priority="1">
      <colorScale>
        <cfvo type="min"/>
        <cfvo type="percentile" val="50"/>
        <cfvo type="max"/>
        <color rgb="FF5A8AC6"/>
        <color rgb="FFFCFCFF"/>
        <color rgb="FFF8696B"/>
      </colorScale>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10E07C-274E-4A1E-BE5A-2C21EFCEB698}">
  <dimension ref="A1:AS23"/>
  <sheetViews>
    <sheetView zoomScale="78" zoomScaleNormal="78" workbookViewId="0"/>
  </sheetViews>
  <sheetFormatPr baseColWidth="10" defaultColWidth="8.83203125" defaultRowHeight="15"/>
  <cols>
    <col min="1" max="1" width="20.33203125" customWidth="1"/>
    <col min="2" max="2" width="9.83203125" customWidth="1"/>
    <col min="3" max="3" width="7.1640625" customWidth="1"/>
    <col min="4" max="4" width="11.83203125" customWidth="1"/>
    <col min="5" max="5" width="14.5" customWidth="1"/>
    <col min="6" max="6" width="21.33203125" customWidth="1"/>
    <col min="7" max="7" width="10.83203125" customWidth="1"/>
    <col min="8" max="8" width="10.5" customWidth="1"/>
    <col min="9" max="29" width="9.5" bestFit="1" customWidth="1"/>
    <col min="30" max="30" width="9.33203125" bestFit="1" customWidth="1"/>
    <col min="31" max="32" width="9.5" bestFit="1" customWidth="1"/>
    <col min="33" max="33" width="9.33203125" bestFit="1" customWidth="1"/>
    <col min="34" max="42" width="9.5" bestFit="1" customWidth="1"/>
    <col min="43" max="43" width="9.33203125" bestFit="1" customWidth="1"/>
    <col min="44" max="44" width="9.5" bestFit="1" customWidth="1"/>
    <col min="45" max="45" width="9.33203125" bestFit="1" customWidth="1"/>
  </cols>
  <sheetData>
    <row r="1" spans="1:45" ht="17">
      <c r="A1" s="1" t="s">
        <v>236</v>
      </c>
    </row>
    <row r="2" spans="1:45">
      <c r="A2" s="8" t="s">
        <v>131</v>
      </c>
    </row>
    <row r="3" spans="1:45" ht="64.5" customHeight="1">
      <c r="A3" s="45" t="s">
        <v>228</v>
      </c>
      <c r="B3" s="45"/>
      <c r="C3" s="45"/>
      <c r="D3" s="45"/>
      <c r="E3" s="45"/>
      <c r="F3" s="45"/>
      <c r="G3" s="45"/>
      <c r="H3" s="45"/>
    </row>
    <row r="4" spans="1:45" ht="16" thickBot="1"/>
    <row r="5" spans="1:45" ht="16" thickBot="1">
      <c r="A5" s="9" t="s">
        <v>106</v>
      </c>
      <c r="B5" s="9" t="s">
        <v>132</v>
      </c>
      <c r="C5" s="9" t="s">
        <v>133</v>
      </c>
      <c r="D5" s="9" t="s">
        <v>94</v>
      </c>
      <c r="E5" s="37" t="s">
        <v>95</v>
      </c>
      <c r="F5" s="40" t="s">
        <v>92</v>
      </c>
      <c r="G5" s="39" t="s">
        <v>9</v>
      </c>
      <c r="H5" s="18" t="s">
        <v>10</v>
      </c>
      <c r="I5" s="18" t="s">
        <v>11</v>
      </c>
      <c r="J5" s="18" t="s">
        <v>12</v>
      </c>
      <c r="K5" s="18" t="s">
        <v>13</v>
      </c>
      <c r="L5" s="18" t="s">
        <v>14</v>
      </c>
      <c r="M5" s="18" t="s">
        <v>15</v>
      </c>
      <c r="N5" s="18" t="s">
        <v>16</v>
      </c>
      <c r="O5" s="18" t="s">
        <v>17</v>
      </c>
      <c r="P5" s="18" t="s">
        <v>18</v>
      </c>
      <c r="Q5" s="18" t="s">
        <v>19</v>
      </c>
      <c r="R5" s="18" t="s">
        <v>20</v>
      </c>
      <c r="S5" s="18" t="s">
        <v>21</v>
      </c>
      <c r="T5" s="18" t="s">
        <v>22</v>
      </c>
      <c r="U5" s="35" t="s">
        <v>23</v>
      </c>
      <c r="V5" s="18" t="s">
        <v>24</v>
      </c>
      <c r="W5" s="18" t="s">
        <v>25</v>
      </c>
      <c r="X5" s="18" t="s">
        <v>26</v>
      </c>
      <c r="Y5" s="18" t="s">
        <v>27</v>
      </c>
      <c r="Z5" s="18" t="s">
        <v>28</v>
      </c>
      <c r="AA5" s="35" t="s">
        <v>29</v>
      </c>
      <c r="AB5" s="35" t="s">
        <v>30</v>
      </c>
      <c r="AC5" s="35" t="s">
        <v>31</v>
      </c>
      <c r="AD5" s="18" t="s">
        <v>32</v>
      </c>
      <c r="AE5" s="18" t="s">
        <v>33</v>
      </c>
      <c r="AF5" s="35" t="s">
        <v>34</v>
      </c>
      <c r="AG5" s="18" t="s">
        <v>35</v>
      </c>
      <c r="AH5" s="35" t="s">
        <v>36</v>
      </c>
      <c r="AI5" s="18" t="s">
        <v>37</v>
      </c>
      <c r="AJ5" s="18" t="s">
        <v>38</v>
      </c>
      <c r="AK5" s="35" t="s">
        <v>39</v>
      </c>
      <c r="AL5" s="18" t="s">
        <v>40</v>
      </c>
      <c r="AM5" s="18" t="s">
        <v>41</v>
      </c>
      <c r="AN5" s="18" t="s">
        <v>42</v>
      </c>
      <c r="AO5" s="18" t="s">
        <v>43</v>
      </c>
      <c r="AP5" s="18" t="s">
        <v>44</v>
      </c>
      <c r="AQ5" s="18" t="s">
        <v>45</v>
      </c>
      <c r="AR5" s="18" t="s">
        <v>46</v>
      </c>
      <c r="AS5" s="18" t="s">
        <v>47</v>
      </c>
    </row>
    <row r="6" spans="1:45">
      <c r="A6" s="10" t="s">
        <v>141</v>
      </c>
      <c r="B6" s="10" t="s">
        <v>134</v>
      </c>
      <c r="C6" s="10" t="s">
        <v>140</v>
      </c>
      <c r="D6" s="10" t="s">
        <v>97</v>
      </c>
      <c r="E6" s="13" t="s">
        <v>98</v>
      </c>
      <c r="F6" s="15">
        <f>G6+U6+AA6+AB6+AC6+AF6+AH6+AK6</f>
        <v>1.239786400000001E-2</v>
      </c>
      <c r="G6" s="14">
        <v>3.2199999999999998E-18</v>
      </c>
      <c r="H6" s="11">
        <v>2.3029483999999999E-2</v>
      </c>
      <c r="I6" s="11">
        <v>1.38E-18</v>
      </c>
      <c r="J6" s="11">
        <v>5.5500000000000001E-20</v>
      </c>
      <c r="K6" s="11">
        <v>1.1999999999999999E-17</v>
      </c>
      <c r="L6" s="11">
        <v>2.02E-18</v>
      </c>
      <c r="M6" s="11">
        <v>1.5800000000000001E-18</v>
      </c>
      <c r="N6" s="11">
        <v>0</v>
      </c>
      <c r="O6" s="11">
        <v>0</v>
      </c>
      <c r="P6" s="11">
        <v>2.5500000000000001E-17</v>
      </c>
      <c r="Q6" s="11">
        <v>0</v>
      </c>
      <c r="R6" s="11">
        <v>5.4476744000000001E-2</v>
      </c>
      <c r="S6" s="11">
        <v>7.8487334000000006E-2</v>
      </c>
      <c r="T6" s="11">
        <v>0</v>
      </c>
      <c r="U6" s="11">
        <v>0</v>
      </c>
      <c r="V6" s="11">
        <v>3.2100000000000002E-19</v>
      </c>
      <c r="W6" s="11">
        <v>1.63E-18</v>
      </c>
      <c r="X6" s="11">
        <v>3.6599999999999998E-18</v>
      </c>
      <c r="Y6" s="11">
        <v>7.0400999999999997E-3</v>
      </c>
      <c r="Z6" s="11">
        <v>3.7000685999999998E-2</v>
      </c>
      <c r="AA6" s="11">
        <v>0</v>
      </c>
      <c r="AB6" s="11">
        <v>4.3399999999999996E-19</v>
      </c>
      <c r="AC6" s="11">
        <v>2.3100000000000001E-19</v>
      </c>
      <c r="AD6" s="11">
        <v>0</v>
      </c>
      <c r="AE6" s="11">
        <v>2.1821449999999999E-2</v>
      </c>
      <c r="AF6" s="11">
        <v>6.7199999999999997E-18</v>
      </c>
      <c r="AG6" s="11">
        <v>0</v>
      </c>
      <c r="AH6" s="11">
        <v>3.7999999999999998E-20</v>
      </c>
      <c r="AI6" s="11">
        <v>2.8600000000000001E-19</v>
      </c>
      <c r="AJ6" s="11">
        <v>0.130474109</v>
      </c>
      <c r="AK6" s="11">
        <v>1.2397864E-2</v>
      </c>
      <c r="AL6" s="11">
        <v>2.7651313E-2</v>
      </c>
      <c r="AM6" s="11">
        <v>0</v>
      </c>
      <c r="AN6" s="11">
        <v>6.2385785999999999E-2</v>
      </c>
      <c r="AO6" s="11">
        <v>0.102558941</v>
      </c>
      <c r="AP6" s="11">
        <v>4.4700000000000001E-18</v>
      </c>
      <c r="AQ6" s="11">
        <v>1.535299E-2</v>
      </c>
      <c r="AR6" s="11">
        <v>1.9899999999999998E-18</v>
      </c>
      <c r="AS6" s="11">
        <v>1.535299E-2</v>
      </c>
    </row>
    <row r="7" spans="1:45">
      <c r="A7" s="10" t="s">
        <v>142</v>
      </c>
      <c r="B7" s="10" t="s">
        <v>134</v>
      </c>
      <c r="C7" s="10" t="s">
        <v>135</v>
      </c>
      <c r="D7" s="10" t="s">
        <v>97</v>
      </c>
      <c r="E7" s="13" t="s">
        <v>98</v>
      </c>
      <c r="F7" s="16">
        <f t="shared" ref="F7:F23" si="0">G7+U7+AA7+AB7+AC7+AF7+AH7+AK7</f>
        <v>1.1639538000000001E-2</v>
      </c>
      <c r="G7" s="14">
        <v>0</v>
      </c>
      <c r="H7" s="11">
        <v>2.7120190999999998E-2</v>
      </c>
      <c r="I7" s="11">
        <v>5.0399999999999998E-19</v>
      </c>
      <c r="J7" s="11">
        <v>1.8999999999999999E-18</v>
      </c>
      <c r="K7" s="11">
        <v>2.9199999999999999E-18</v>
      </c>
      <c r="L7" s="11">
        <v>7.0500000000000002E-18</v>
      </c>
      <c r="M7" s="11">
        <v>8.0859650000000005E-3</v>
      </c>
      <c r="N7" s="11">
        <v>1.8141477E-2</v>
      </c>
      <c r="O7" s="11">
        <v>0</v>
      </c>
      <c r="P7" s="11">
        <v>9.13E-18</v>
      </c>
      <c r="Q7" s="11">
        <v>0</v>
      </c>
      <c r="R7" s="11">
        <v>3.3032820999999997E-2</v>
      </c>
      <c r="S7" s="11">
        <v>6.7952050999999999E-2</v>
      </c>
      <c r="T7" s="11">
        <v>0</v>
      </c>
      <c r="U7" s="11">
        <v>0</v>
      </c>
      <c r="V7" s="11">
        <v>0</v>
      </c>
      <c r="W7" s="11">
        <v>2.573896E-3</v>
      </c>
      <c r="X7" s="11">
        <v>0</v>
      </c>
      <c r="Y7" s="11">
        <v>3.3799699999999998E-4</v>
      </c>
      <c r="Z7" s="11">
        <v>1.3753144E-2</v>
      </c>
      <c r="AA7" s="11">
        <v>1.31E-18</v>
      </c>
      <c r="AB7" s="11">
        <v>0</v>
      </c>
      <c r="AC7" s="11">
        <v>8.2399999999999994E-21</v>
      </c>
      <c r="AD7" s="11">
        <v>4.4512529999999996E-3</v>
      </c>
      <c r="AE7" s="11">
        <v>1.6409750000000001E-2</v>
      </c>
      <c r="AF7" s="11">
        <v>6.0400000000000002E-19</v>
      </c>
      <c r="AG7" s="11">
        <v>4.5914930000000003E-3</v>
      </c>
      <c r="AH7" s="11">
        <v>8.8799999999999997E-22</v>
      </c>
      <c r="AI7" s="11">
        <v>3.12E-18</v>
      </c>
      <c r="AJ7" s="11">
        <v>0.10036955</v>
      </c>
      <c r="AK7" s="11">
        <v>1.1639538E-2</v>
      </c>
      <c r="AL7" s="11">
        <v>2.4725206999999999E-2</v>
      </c>
      <c r="AM7" s="11">
        <v>0</v>
      </c>
      <c r="AN7" s="11">
        <v>0.119541763</v>
      </c>
      <c r="AO7" s="11">
        <v>2.0492896E-2</v>
      </c>
      <c r="AP7" s="11">
        <v>0</v>
      </c>
      <c r="AQ7" s="11">
        <v>2.2763559999999999E-2</v>
      </c>
      <c r="AR7" s="11">
        <v>2.2100000000000002E-19</v>
      </c>
      <c r="AS7" s="11">
        <v>2.2763559999999999E-2</v>
      </c>
    </row>
    <row r="8" spans="1:45">
      <c r="A8" s="10" t="s">
        <v>150</v>
      </c>
      <c r="B8" s="10" t="s">
        <v>136</v>
      </c>
      <c r="C8" s="10" t="s">
        <v>140</v>
      </c>
      <c r="D8" s="10" t="s">
        <v>97</v>
      </c>
      <c r="E8" s="13" t="s">
        <v>100</v>
      </c>
      <c r="F8" s="16">
        <f t="shared" si="0"/>
        <v>4.5896179000000009E-2</v>
      </c>
      <c r="G8" s="14">
        <v>0</v>
      </c>
      <c r="H8" s="11">
        <v>7.6531323999999998E-2</v>
      </c>
      <c r="I8" s="11">
        <v>8.1699999999999997E-19</v>
      </c>
      <c r="J8" s="11">
        <v>1.0099999999999999E-19</v>
      </c>
      <c r="K8" s="11">
        <v>0</v>
      </c>
      <c r="L8" s="11">
        <v>1.62E-17</v>
      </c>
      <c r="M8" s="11">
        <v>0</v>
      </c>
      <c r="N8" s="11">
        <v>6.3099999999999996E-19</v>
      </c>
      <c r="O8" s="11">
        <v>0</v>
      </c>
      <c r="P8" s="11">
        <v>0</v>
      </c>
      <c r="Q8" s="11">
        <v>0</v>
      </c>
      <c r="R8" s="11">
        <v>3.7262062999999998E-2</v>
      </c>
      <c r="S8" s="11">
        <v>5.6999915999999998E-2</v>
      </c>
      <c r="T8" s="11">
        <v>0</v>
      </c>
      <c r="U8" s="11">
        <v>3.1317979999999999E-3</v>
      </c>
      <c r="V8" s="11">
        <v>1.4613569999999999E-3</v>
      </c>
      <c r="W8" s="11">
        <v>2.8238080000000001E-3</v>
      </c>
      <c r="X8" s="11">
        <v>2.428964E-3</v>
      </c>
      <c r="Y8" s="11">
        <v>1.6550527999999998E-2</v>
      </c>
      <c r="Z8" s="11">
        <v>7.34E-19</v>
      </c>
      <c r="AA8" s="11">
        <v>0</v>
      </c>
      <c r="AB8" s="11">
        <v>0</v>
      </c>
      <c r="AC8" s="11">
        <v>1.3617386E-2</v>
      </c>
      <c r="AD8" s="11">
        <v>6.5907599999999998E-4</v>
      </c>
      <c r="AE8" s="11">
        <v>5.3936795000000003E-2</v>
      </c>
      <c r="AF8" s="11">
        <v>1.8999999999999999E-18</v>
      </c>
      <c r="AG8" s="11">
        <v>7.4396499999999999E-3</v>
      </c>
      <c r="AH8" s="11">
        <v>2.136766E-3</v>
      </c>
      <c r="AI8" s="11">
        <v>1.07E-17</v>
      </c>
      <c r="AJ8" s="11">
        <v>7.9602933000000001E-2</v>
      </c>
      <c r="AK8" s="11">
        <v>2.7010229E-2</v>
      </c>
      <c r="AL8" s="11">
        <v>6.240163E-2</v>
      </c>
      <c r="AM8" s="11">
        <v>3.7100000000000003E-18</v>
      </c>
      <c r="AN8" s="11">
        <v>7.5561399000000001E-2</v>
      </c>
      <c r="AO8" s="11">
        <v>5.2424660999999997E-2</v>
      </c>
      <c r="AP8" s="11">
        <v>2.4292365999999999E-2</v>
      </c>
      <c r="AQ8" s="11">
        <v>5.6855181999999997E-2</v>
      </c>
      <c r="AR8" s="11">
        <v>1.94516E-3</v>
      </c>
      <c r="AS8" s="11">
        <v>5.8800341999999998E-2</v>
      </c>
    </row>
    <row r="9" spans="1:45">
      <c r="A9" s="10" t="s">
        <v>151</v>
      </c>
      <c r="B9" s="10" t="s">
        <v>136</v>
      </c>
      <c r="C9" s="10" t="s">
        <v>135</v>
      </c>
      <c r="D9" s="10" t="s">
        <v>97</v>
      </c>
      <c r="E9" s="13" t="s">
        <v>100</v>
      </c>
      <c r="F9" s="16">
        <f t="shared" si="0"/>
        <v>3.1392703000000001E-2</v>
      </c>
      <c r="G9" s="14">
        <v>0</v>
      </c>
      <c r="H9" s="11">
        <v>4.8893278999999998E-2</v>
      </c>
      <c r="I9" s="11">
        <v>2.2353429999999999E-3</v>
      </c>
      <c r="J9" s="11">
        <v>2.8589980000000002E-3</v>
      </c>
      <c r="K9" s="11">
        <v>1.71E-18</v>
      </c>
      <c r="L9" s="11">
        <v>8.68E-18</v>
      </c>
      <c r="M9" s="11">
        <v>1.13E-17</v>
      </c>
      <c r="N9" s="11">
        <v>3.2570967999999999E-2</v>
      </c>
      <c r="O9" s="11">
        <v>3.5600000000000002E-19</v>
      </c>
      <c r="P9" s="11">
        <v>0</v>
      </c>
      <c r="Q9" s="11">
        <v>1.56E-17</v>
      </c>
      <c r="R9" s="11">
        <v>7.4953116E-2</v>
      </c>
      <c r="S9" s="11">
        <v>7.9661018E-2</v>
      </c>
      <c r="T9" s="11">
        <v>0</v>
      </c>
      <c r="U9" s="11">
        <v>3.1800000000000001E-19</v>
      </c>
      <c r="V9" s="11">
        <v>1.769086E-3</v>
      </c>
      <c r="W9" s="11">
        <v>4.0896359999999998E-3</v>
      </c>
      <c r="X9" s="11">
        <v>0</v>
      </c>
      <c r="Y9" s="11">
        <v>0</v>
      </c>
      <c r="Z9" s="11">
        <v>4.6271319999999999E-3</v>
      </c>
      <c r="AA9" s="11">
        <v>4.3900000000000003E-19</v>
      </c>
      <c r="AB9" s="11">
        <v>1.66E-20</v>
      </c>
      <c r="AC9" s="11">
        <v>1.0954406E-2</v>
      </c>
      <c r="AD9" s="11">
        <v>1.71131E-3</v>
      </c>
      <c r="AE9" s="11">
        <v>1.5458095E-2</v>
      </c>
      <c r="AF9" s="11">
        <v>2.9899999999999999E-18</v>
      </c>
      <c r="AG9" s="11">
        <v>6.9402899999999998E-4</v>
      </c>
      <c r="AH9" s="11">
        <v>2.9177199999999998E-4</v>
      </c>
      <c r="AI9" s="11">
        <v>0</v>
      </c>
      <c r="AJ9" s="11">
        <v>4.6361218000000003E-2</v>
      </c>
      <c r="AK9" s="11">
        <v>2.0146524999999998E-2</v>
      </c>
      <c r="AL9" s="11">
        <v>4.8177270000000001E-2</v>
      </c>
      <c r="AM9" s="11">
        <v>0</v>
      </c>
      <c r="AN9" s="11">
        <v>8.3932456000000003E-2</v>
      </c>
      <c r="AO9" s="11">
        <v>8.8637170000000001E-3</v>
      </c>
      <c r="AP9" s="11">
        <v>2E-19</v>
      </c>
      <c r="AQ9" s="11">
        <v>3.6657332000000001E-2</v>
      </c>
      <c r="AR9" s="11">
        <v>8.84543E-4</v>
      </c>
      <c r="AS9" s="11">
        <v>3.7541875000000002E-2</v>
      </c>
    </row>
    <row r="10" spans="1:45">
      <c r="A10" s="10" t="s">
        <v>143</v>
      </c>
      <c r="B10" s="10" t="s">
        <v>134</v>
      </c>
      <c r="C10" s="10" t="s">
        <v>140</v>
      </c>
      <c r="D10" s="10" t="s">
        <v>97</v>
      </c>
      <c r="E10" s="13" t="s">
        <v>98</v>
      </c>
      <c r="F10" s="16">
        <f t="shared" si="0"/>
        <v>2.0639418000000003E-2</v>
      </c>
      <c r="G10" s="14">
        <v>1.0499999999999999E-19</v>
      </c>
      <c r="H10" s="11">
        <v>0.100607137</v>
      </c>
      <c r="I10" s="11">
        <v>9.0299999999999997E-21</v>
      </c>
      <c r="J10" s="11">
        <v>0</v>
      </c>
      <c r="K10" s="11">
        <v>0</v>
      </c>
      <c r="L10" s="11">
        <v>4.7200000000000003E-18</v>
      </c>
      <c r="M10" s="11">
        <v>0</v>
      </c>
      <c r="N10" s="11">
        <v>1.6679399999999999E-3</v>
      </c>
      <c r="O10" s="11">
        <v>1.95E-18</v>
      </c>
      <c r="P10" s="11">
        <v>0</v>
      </c>
      <c r="Q10" s="11">
        <v>0</v>
      </c>
      <c r="R10" s="11">
        <v>5.3770531000000003E-2</v>
      </c>
      <c r="S10" s="11">
        <v>4.8673993999999998E-2</v>
      </c>
      <c r="T10" s="11">
        <v>0</v>
      </c>
      <c r="U10" s="11">
        <v>0</v>
      </c>
      <c r="V10" s="11">
        <v>2.569272E-3</v>
      </c>
      <c r="W10" s="11">
        <v>7.3300000000000006E-5</v>
      </c>
      <c r="X10" s="11">
        <v>1.161711E-2</v>
      </c>
      <c r="Y10" s="11">
        <v>6.9999999999999997E-18</v>
      </c>
      <c r="Z10" s="11">
        <v>5.1283410000000001E-2</v>
      </c>
      <c r="AA10" s="11">
        <v>0</v>
      </c>
      <c r="AB10" s="11">
        <v>1.241362E-3</v>
      </c>
      <c r="AC10" s="11">
        <v>0</v>
      </c>
      <c r="AD10" s="11">
        <v>4.4779729999999997E-3</v>
      </c>
      <c r="AE10" s="11">
        <v>5.0039123999999997E-2</v>
      </c>
      <c r="AF10" s="11">
        <v>1.1399999999999999E-18</v>
      </c>
      <c r="AG10" s="11">
        <v>5.1021820000000002E-3</v>
      </c>
      <c r="AH10" s="11">
        <v>1.72E-19</v>
      </c>
      <c r="AI10" s="11">
        <v>7.3400000000000005E-20</v>
      </c>
      <c r="AJ10" s="11">
        <v>4.9089102000000003E-2</v>
      </c>
      <c r="AK10" s="11">
        <v>1.9398056E-2</v>
      </c>
      <c r="AL10" s="11">
        <v>2.2263282999999998E-2</v>
      </c>
      <c r="AM10" s="11">
        <v>0</v>
      </c>
      <c r="AN10" s="11">
        <v>4.6135816000000003E-2</v>
      </c>
      <c r="AO10" s="11">
        <v>4.2293570000000003E-2</v>
      </c>
      <c r="AP10" s="11">
        <v>5.28E-19</v>
      </c>
      <c r="AQ10" s="11">
        <v>7.0105588999999996E-2</v>
      </c>
      <c r="AR10" s="11">
        <v>7.0931910000000004E-3</v>
      </c>
      <c r="AS10" s="11">
        <v>7.7198779999999995E-2</v>
      </c>
    </row>
    <row r="11" spans="1:45">
      <c r="A11" s="10" t="s">
        <v>144</v>
      </c>
      <c r="B11" s="10" t="s">
        <v>134</v>
      </c>
      <c r="C11" s="10" t="s">
        <v>135</v>
      </c>
      <c r="D11" s="10" t="s">
        <v>97</v>
      </c>
      <c r="E11" s="13" t="s">
        <v>98</v>
      </c>
      <c r="F11" s="16">
        <f t="shared" si="0"/>
        <v>9.3006999999999986E-18</v>
      </c>
      <c r="G11" s="14">
        <v>1.82E-19</v>
      </c>
      <c r="H11" s="11">
        <v>3.8949483999999999E-2</v>
      </c>
      <c r="I11" s="11">
        <v>0</v>
      </c>
      <c r="J11" s="11">
        <v>1.4700000000000001E-18</v>
      </c>
      <c r="K11" s="11">
        <v>1.6900000000000001E-18</v>
      </c>
      <c r="L11" s="11">
        <v>0</v>
      </c>
      <c r="M11" s="11">
        <v>5.8700000000000004E-19</v>
      </c>
      <c r="N11" s="11">
        <v>1.7248653999999999E-2</v>
      </c>
      <c r="O11" s="11">
        <v>3.7799999999999999E-18</v>
      </c>
      <c r="P11" s="11">
        <v>9.7299999999999998E-18</v>
      </c>
      <c r="Q11" s="11">
        <v>1.34E-17</v>
      </c>
      <c r="R11" s="11">
        <v>7.5244190000000001E-3</v>
      </c>
      <c r="S11" s="11">
        <v>1.7956539000000001E-2</v>
      </c>
      <c r="T11" s="11">
        <v>4.8599999999999996E-19</v>
      </c>
      <c r="U11" s="11">
        <v>0</v>
      </c>
      <c r="V11" s="11">
        <v>8.3200000000000006E-20</v>
      </c>
      <c r="W11" s="11">
        <v>0</v>
      </c>
      <c r="X11" s="11">
        <v>1.4899999999999999E-17</v>
      </c>
      <c r="Y11" s="11">
        <v>4.8900000000000002E-18</v>
      </c>
      <c r="Z11" s="11">
        <v>3.3101658999999999E-2</v>
      </c>
      <c r="AA11" s="11">
        <v>1.7499999999999999E-18</v>
      </c>
      <c r="AB11" s="11">
        <v>0</v>
      </c>
      <c r="AC11" s="11">
        <v>6.8700000000000006E-20</v>
      </c>
      <c r="AD11" s="11">
        <v>1.0238505E-2</v>
      </c>
      <c r="AE11" s="11">
        <v>1.4800245E-2</v>
      </c>
      <c r="AF11" s="11">
        <v>7.2999999999999997E-18</v>
      </c>
      <c r="AG11" s="11">
        <v>6.2056569999999998E-3</v>
      </c>
      <c r="AH11" s="11">
        <v>0</v>
      </c>
      <c r="AI11" s="11">
        <v>1.5100000000000001E-17</v>
      </c>
      <c r="AJ11" s="11">
        <v>4.0950069999999998E-2</v>
      </c>
      <c r="AK11" s="11">
        <v>0</v>
      </c>
      <c r="AL11" s="11">
        <v>1.5544904E-2</v>
      </c>
      <c r="AM11" s="11">
        <v>7.5599999999999998E-18</v>
      </c>
      <c r="AN11" s="11">
        <v>4.5177782E-2</v>
      </c>
      <c r="AO11" s="11">
        <v>6.8092161999999998E-2</v>
      </c>
      <c r="AP11" s="11">
        <v>0</v>
      </c>
      <c r="AQ11" s="11">
        <v>3.2791991999999999E-2</v>
      </c>
      <c r="AR11" s="11">
        <v>7.6100000000000003E-18</v>
      </c>
      <c r="AS11" s="11">
        <v>3.2791991999999999E-2</v>
      </c>
    </row>
    <row r="12" spans="1:45">
      <c r="A12" s="10" t="s">
        <v>152</v>
      </c>
      <c r="B12" s="10" t="s">
        <v>136</v>
      </c>
      <c r="C12" s="10" t="s">
        <v>140</v>
      </c>
      <c r="D12" s="10" t="s">
        <v>97</v>
      </c>
      <c r="E12" s="13" t="s">
        <v>100</v>
      </c>
      <c r="F12" s="16">
        <f t="shared" si="0"/>
        <v>8.8480388999999993E-2</v>
      </c>
      <c r="G12" s="14">
        <v>5.3971509000000001E-2</v>
      </c>
      <c r="H12" s="11">
        <v>0.11285703499999999</v>
      </c>
      <c r="I12" s="11">
        <v>0</v>
      </c>
      <c r="J12" s="11">
        <v>0</v>
      </c>
      <c r="K12" s="11">
        <v>0</v>
      </c>
      <c r="L12" s="11">
        <v>0</v>
      </c>
      <c r="M12" s="11">
        <v>0</v>
      </c>
      <c r="N12" s="11">
        <v>0</v>
      </c>
      <c r="O12" s="11">
        <v>0</v>
      </c>
      <c r="P12" s="11">
        <v>0</v>
      </c>
      <c r="Q12" s="11">
        <v>0</v>
      </c>
      <c r="R12" s="11">
        <v>0.102442718</v>
      </c>
      <c r="S12" s="11">
        <v>3.3398793000000003E-2</v>
      </c>
      <c r="T12" s="11">
        <v>0</v>
      </c>
      <c r="U12" s="11">
        <v>2.7082809999999999E-3</v>
      </c>
      <c r="V12" s="11">
        <v>6.4086079999999997E-3</v>
      </c>
      <c r="W12" s="11">
        <v>0</v>
      </c>
      <c r="X12" s="11">
        <v>1.5229355999999999E-2</v>
      </c>
      <c r="Y12" s="11">
        <v>0</v>
      </c>
      <c r="Z12" s="11">
        <v>8.1640863999999994E-2</v>
      </c>
      <c r="AA12" s="11">
        <v>5.4496899999999997E-4</v>
      </c>
      <c r="AB12" s="11">
        <v>7.4195609999999999E-3</v>
      </c>
      <c r="AC12" s="11">
        <v>1.0044113E-2</v>
      </c>
      <c r="AD12" s="11">
        <v>0</v>
      </c>
      <c r="AE12" s="11">
        <v>5.3164711000000003E-2</v>
      </c>
      <c r="AF12" s="11">
        <v>2.0800000000000001E-18</v>
      </c>
      <c r="AG12" s="11">
        <v>1.8142149999999999E-2</v>
      </c>
      <c r="AH12" s="11">
        <v>4.7900000000000001E-20</v>
      </c>
      <c r="AI12" s="11">
        <v>0</v>
      </c>
      <c r="AJ12" s="11">
        <v>1.42E-19</v>
      </c>
      <c r="AK12" s="11">
        <v>1.3791955999999999E-2</v>
      </c>
      <c r="AL12" s="11">
        <v>1.6952071999999999E-2</v>
      </c>
      <c r="AM12" s="11">
        <v>6.0200000000000003E-18</v>
      </c>
      <c r="AN12" s="11">
        <v>2.1480439E-2</v>
      </c>
      <c r="AO12" s="11">
        <v>3.2134339999999998E-3</v>
      </c>
      <c r="AP12" s="11">
        <v>9.1528219999999997E-3</v>
      </c>
      <c r="AQ12" s="11">
        <v>7.7406855999999996E-2</v>
      </c>
      <c r="AR12" s="11">
        <v>1.0818982E-2</v>
      </c>
      <c r="AS12" s="11">
        <v>8.8225839E-2</v>
      </c>
    </row>
    <row r="13" spans="1:45">
      <c r="A13" s="10" t="s">
        <v>153</v>
      </c>
      <c r="B13" s="10" t="s">
        <v>136</v>
      </c>
      <c r="C13" s="10" t="s">
        <v>135</v>
      </c>
      <c r="D13" s="10" t="s">
        <v>97</v>
      </c>
      <c r="E13" s="13" t="s">
        <v>100</v>
      </c>
      <c r="F13" s="16">
        <f t="shared" si="0"/>
        <v>2.0032040000000001E-2</v>
      </c>
      <c r="G13" s="14">
        <v>0</v>
      </c>
      <c r="H13" s="11">
        <v>8.4338241999999994E-2</v>
      </c>
      <c r="I13" s="11">
        <v>5.1100000000000002E-19</v>
      </c>
      <c r="J13" s="11">
        <v>2.0176800000000001E-4</v>
      </c>
      <c r="K13" s="11">
        <v>2.3720859999999998E-3</v>
      </c>
      <c r="L13" s="11">
        <v>1.878174E-3</v>
      </c>
      <c r="M13" s="11">
        <v>8.2800000000000006E-18</v>
      </c>
      <c r="N13" s="11">
        <v>0</v>
      </c>
      <c r="O13" s="11">
        <v>5.1599999999999999E-19</v>
      </c>
      <c r="P13" s="11">
        <v>1.0099999999999999E-19</v>
      </c>
      <c r="Q13" s="11">
        <v>0</v>
      </c>
      <c r="R13" s="11">
        <v>8.1976232999999996E-2</v>
      </c>
      <c r="S13" s="11">
        <v>3.2302008E-2</v>
      </c>
      <c r="T13" s="11">
        <v>0</v>
      </c>
      <c r="U13" s="11">
        <v>0</v>
      </c>
      <c r="V13" s="11">
        <v>2.3078030000000002E-3</v>
      </c>
      <c r="W13" s="11">
        <v>0</v>
      </c>
      <c r="X13" s="11">
        <v>2.8481302999999999E-2</v>
      </c>
      <c r="Y13" s="11">
        <v>2.1638932E-2</v>
      </c>
      <c r="Z13" s="11">
        <v>3.2785478999999999E-2</v>
      </c>
      <c r="AA13" s="11">
        <v>2.4712240000000002E-3</v>
      </c>
      <c r="AB13" s="11">
        <v>5.9059300000000004E-4</v>
      </c>
      <c r="AC13" s="11">
        <v>4.9400829999999996E-3</v>
      </c>
      <c r="AD13" s="11">
        <v>5.2251200000000004E-4</v>
      </c>
      <c r="AE13" s="11">
        <v>4.4941982999999998E-2</v>
      </c>
      <c r="AF13" s="11">
        <v>1.0599999999999999E-18</v>
      </c>
      <c r="AG13" s="11">
        <v>1.0314573E-2</v>
      </c>
      <c r="AH13" s="11">
        <v>3.7400000000000002E-20</v>
      </c>
      <c r="AI13" s="11">
        <v>4.67E-19</v>
      </c>
      <c r="AJ13" s="11">
        <v>2.8349302999999999E-2</v>
      </c>
      <c r="AK13" s="11">
        <v>1.203014E-2</v>
      </c>
      <c r="AL13" s="11">
        <v>2.2619029999999998E-2</v>
      </c>
      <c r="AM13" s="11">
        <v>4.34E-18</v>
      </c>
      <c r="AN13" s="11">
        <v>2.4028447000000001E-2</v>
      </c>
      <c r="AO13" s="11">
        <v>1.7049775999999999E-2</v>
      </c>
      <c r="AP13" s="11">
        <v>0</v>
      </c>
      <c r="AQ13" s="11">
        <v>5.9802710000000002E-2</v>
      </c>
      <c r="AR13" s="11">
        <v>1.5394553E-2</v>
      </c>
      <c r="AS13" s="11">
        <v>7.5197263E-2</v>
      </c>
    </row>
    <row r="14" spans="1:45">
      <c r="A14" s="10" t="s">
        <v>145</v>
      </c>
      <c r="B14" s="10" t="s">
        <v>134</v>
      </c>
      <c r="C14" s="10" t="s">
        <v>140</v>
      </c>
      <c r="D14" s="10" t="s">
        <v>97</v>
      </c>
      <c r="E14" s="13" t="s">
        <v>98</v>
      </c>
      <c r="F14" s="16">
        <f t="shared" si="0"/>
        <v>6.4152450000000139E-3</v>
      </c>
      <c r="G14" s="14">
        <v>8.8900000000000005E-19</v>
      </c>
      <c r="H14" s="11">
        <v>9.6493600999999998E-2</v>
      </c>
      <c r="I14" s="11">
        <v>0</v>
      </c>
      <c r="J14" s="11">
        <v>9.4400000000000004E-20</v>
      </c>
      <c r="K14" s="11">
        <v>4.5099999999999999E-18</v>
      </c>
      <c r="L14" s="11">
        <v>2.8499999999999999E-18</v>
      </c>
      <c r="M14" s="11">
        <v>0</v>
      </c>
      <c r="N14" s="11">
        <v>1.1899999999999999E-20</v>
      </c>
      <c r="O14" s="11">
        <v>0</v>
      </c>
      <c r="P14" s="11">
        <v>4.3799999999999998E-18</v>
      </c>
      <c r="Q14" s="11">
        <v>0</v>
      </c>
      <c r="R14" s="11">
        <v>3.6761330000000002E-2</v>
      </c>
      <c r="S14" s="11">
        <v>6.8609090000000001E-3</v>
      </c>
      <c r="T14" s="11">
        <v>0</v>
      </c>
      <c r="U14" s="11">
        <v>0</v>
      </c>
      <c r="V14" s="11">
        <v>2.3399999999999999E-21</v>
      </c>
      <c r="W14" s="11">
        <v>6.4900000000000001E-18</v>
      </c>
      <c r="X14" s="11">
        <v>0</v>
      </c>
      <c r="Y14" s="11">
        <v>0</v>
      </c>
      <c r="Z14" s="11">
        <v>4.6044896000000002E-2</v>
      </c>
      <c r="AA14" s="11">
        <v>6.8099999999999998E-19</v>
      </c>
      <c r="AB14" s="11">
        <v>0</v>
      </c>
      <c r="AC14" s="11">
        <v>6.415245E-3</v>
      </c>
      <c r="AD14" s="11">
        <v>5.168153E-3</v>
      </c>
      <c r="AE14" s="11">
        <v>6.6054581000000001E-2</v>
      </c>
      <c r="AF14" s="11">
        <v>1.12E-17</v>
      </c>
      <c r="AG14" s="11">
        <v>3.1485747000000001E-2</v>
      </c>
      <c r="AH14" s="11">
        <v>0</v>
      </c>
      <c r="AI14" s="11">
        <v>4.5600000000000002E-19</v>
      </c>
      <c r="AJ14" s="11">
        <v>1.3972816000000001E-2</v>
      </c>
      <c r="AK14" s="11">
        <v>1.2200000000000001E-18</v>
      </c>
      <c r="AL14" s="11">
        <v>5.0099999999999997E-19</v>
      </c>
      <c r="AM14" s="11">
        <v>0</v>
      </c>
      <c r="AN14" s="11">
        <v>1.9799999999999999E-18</v>
      </c>
      <c r="AO14" s="11">
        <v>5.0294446E-2</v>
      </c>
      <c r="AP14" s="11">
        <v>0</v>
      </c>
      <c r="AQ14" s="11">
        <v>6.7774503E-2</v>
      </c>
      <c r="AR14" s="11">
        <v>8.1000000000000005E-20</v>
      </c>
      <c r="AS14" s="11">
        <v>6.7774503E-2</v>
      </c>
    </row>
    <row r="15" spans="1:45">
      <c r="A15" s="10" t="s">
        <v>146</v>
      </c>
      <c r="B15" s="10" t="s">
        <v>134</v>
      </c>
      <c r="C15" s="10" t="s">
        <v>135</v>
      </c>
      <c r="D15" s="10" t="s">
        <v>97</v>
      </c>
      <c r="E15" s="13" t="s">
        <v>98</v>
      </c>
      <c r="F15" s="16">
        <f t="shared" si="0"/>
        <v>5.6754230000000024E-3</v>
      </c>
      <c r="G15" s="14">
        <v>0</v>
      </c>
      <c r="H15" s="11">
        <v>6.3288094000000003E-2</v>
      </c>
      <c r="I15" s="11">
        <v>2.8799999999999999E-20</v>
      </c>
      <c r="J15" s="11">
        <v>0</v>
      </c>
      <c r="K15" s="11">
        <v>0</v>
      </c>
      <c r="L15" s="11">
        <v>2.5000000000000002E-19</v>
      </c>
      <c r="M15" s="11">
        <v>8.7999999999999994E-19</v>
      </c>
      <c r="N15" s="11">
        <v>2.0219109999999999E-3</v>
      </c>
      <c r="O15" s="11">
        <v>4.2E-18</v>
      </c>
      <c r="P15" s="11">
        <v>0</v>
      </c>
      <c r="Q15" s="11">
        <v>0</v>
      </c>
      <c r="R15" s="11">
        <v>5.5898824E-2</v>
      </c>
      <c r="S15" s="11">
        <v>4.4199999999999999E-20</v>
      </c>
      <c r="T15" s="11">
        <v>0</v>
      </c>
      <c r="U15" s="11">
        <v>0</v>
      </c>
      <c r="V15" s="11">
        <v>2.8600000000000001E-5</v>
      </c>
      <c r="W15" s="11">
        <v>0</v>
      </c>
      <c r="X15" s="11">
        <v>5.3316680000000003E-3</v>
      </c>
      <c r="Y15" s="11">
        <v>0</v>
      </c>
      <c r="Z15" s="11">
        <v>4.1971359999999999E-2</v>
      </c>
      <c r="AA15" s="11">
        <v>0</v>
      </c>
      <c r="AB15" s="11">
        <v>0</v>
      </c>
      <c r="AC15" s="11">
        <v>3.5405649999999999E-3</v>
      </c>
      <c r="AD15" s="11">
        <v>2.0131300000000001E-3</v>
      </c>
      <c r="AE15" s="11">
        <v>3.3305779000000001E-2</v>
      </c>
      <c r="AF15" s="11">
        <v>2.7300000000000001E-18</v>
      </c>
      <c r="AG15" s="11">
        <v>2.7177531000000001E-2</v>
      </c>
      <c r="AH15" s="11">
        <v>0</v>
      </c>
      <c r="AI15" s="11">
        <v>0</v>
      </c>
      <c r="AJ15" s="11">
        <v>5.8867952000000001E-2</v>
      </c>
      <c r="AK15" s="11">
        <v>2.1348579999999999E-3</v>
      </c>
      <c r="AL15" s="11">
        <v>1.6165590000000001E-2</v>
      </c>
      <c r="AM15" s="11">
        <v>0</v>
      </c>
      <c r="AN15" s="11">
        <v>0</v>
      </c>
      <c r="AO15" s="11">
        <v>8.4136506E-2</v>
      </c>
      <c r="AP15" s="11">
        <v>6.1600000000000003E-19</v>
      </c>
      <c r="AQ15" s="11">
        <v>4.3534149000000001E-2</v>
      </c>
      <c r="AR15" s="11">
        <v>2.6801149999999998E-3</v>
      </c>
      <c r="AS15" s="11">
        <v>4.6214263999999998E-2</v>
      </c>
    </row>
    <row r="16" spans="1:45">
      <c r="A16" s="10" t="s">
        <v>154</v>
      </c>
      <c r="B16" s="10" t="s">
        <v>136</v>
      </c>
      <c r="C16" s="10" t="s">
        <v>140</v>
      </c>
      <c r="D16" s="10" t="s">
        <v>97</v>
      </c>
      <c r="E16" s="13" t="s">
        <v>100</v>
      </c>
      <c r="F16" s="16">
        <f t="shared" si="0"/>
        <v>1.7291433000000002E-2</v>
      </c>
      <c r="G16" s="14">
        <v>0</v>
      </c>
      <c r="H16" s="11">
        <v>0.150603933</v>
      </c>
      <c r="I16" s="11">
        <v>0</v>
      </c>
      <c r="J16" s="11">
        <v>5.4900000000000003E-19</v>
      </c>
      <c r="K16" s="11">
        <v>0</v>
      </c>
      <c r="L16" s="11">
        <v>4.28E-19</v>
      </c>
      <c r="M16" s="11">
        <v>1.89E-18</v>
      </c>
      <c r="N16" s="11">
        <v>0</v>
      </c>
      <c r="O16" s="11">
        <v>0</v>
      </c>
      <c r="P16" s="11">
        <v>6.8699999999999997E-18</v>
      </c>
      <c r="Q16" s="11">
        <v>0</v>
      </c>
      <c r="R16" s="11">
        <v>7.9191281000000002E-2</v>
      </c>
      <c r="S16" s="11">
        <v>3.04E-18</v>
      </c>
      <c r="T16" s="11">
        <v>0</v>
      </c>
      <c r="U16" s="11">
        <v>0</v>
      </c>
      <c r="V16" s="11">
        <v>2.1824069999999999E-3</v>
      </c>
      <c r="W16" s="11">
        <v>1.31E-18</v>
      </c>
      <c r="X16" s="11">
        <v>5.4991730000000003E-2</v>
      </c>
      <c r="Y16" s="11">
        <v>0</v>
      </c>
      <c r="Z16" s="11">
        <v>6.3075155999999993E-2</v>
      </c>
      <c r="AA16" s="11">
        <v>0</v>
      </c>
      <c r="AB16" s="11">
        <v>9.68E-20</v>
      </c>
      <c r="AC16" s="11">
        <v>1.7291432999999998E-2</v>
      </c>
      <c r="AD16" s="11">
        <v>2.1343606000000001E-2</v>
      </c>
      <c r="AE16" s="11">
        <v>7.6501969000000003E-2</v>
      </c>
      <c r="AF16" s="11">
        <v>0</v>
      </c>
      <c r="AG16" s="11">
        <v>4.9055968999999998E-2</v>
      </c>
      <c r="AH16" s="11">
        <v>2.8399999999999999E-19</v>
      </c>
      <c r="AI16" s="11">
        <v>1.2500000000000001E-18</v>
      </c>
      <c r="AJ16" s="11">
        <v>2.7096355999999999E-2</v>
      </c>
      <c r="AK16" s="11">
        <v>2.5599999999999999E-18</v>
      </c>
      <c r="AL16" s="11">
        <v>0</v>
      </c>
      <c r="AM16" s="11">
        <v>0</v>
      </c>
      <c r="AN16" s="11">
        <v>1.7797805999999999E-2</v>
      </c>
      <c r="AO16" s="11">
        <v>8.5100000000000002E-18</v>
      </c>
      <c r="AP16" s="11">
        <v>0</v>
      </c>
      <c r="AQ16" s="11">
        <v>0.11463169300000001</v>
      </c>
      <c r="AR16" s="11">
        <v>2.8645896000000001E-2</v>
      </c>
      <c r="AS16" s="11">
        <v>0.14327758900000001</v>
      </c>
    </row>
    <row r="17" spans="1:45">
      <c r="A17" s="10" t="s">
        <v>155</v>
      </c>
      <c r="B17" s="10" t="s">
        <v>136</v>
      </c>
      <c r="C17" s="10" t="s">
        <v>135</v>
      </c>
      <c r="D17" s="10" t="s">
        <v>97</v>
      </c>
      <c r="E17" s="13" t="s">
        <v>100</v>
      </c>
      <c r="F17" s="16">
        <f t="shared" si="0"/>
        <v>6.2402860000000107E-3</v>
      </c>
      <c r="G17" s="14">
        <v>3.8099999999999999E-19</v>
      </c>
      <c r="H17" s="11">
        <v>7.4325382999999995E-2</v>
      </c>
      <c r="I17" s="11">
        <v>3.2199999999999998E-20</v>
      </c>
      <c r="J17" s="11">
        <v>0</v>
      </c>
      <c r="K17" s="11">
        <v>6.0799999999999996E-19</v>
      </c>
      <c r="L17" s="11">
        <v>3.1427680000000002E-3</v>
      </c>
      <c r="M17" s="11">
        <v>2.9199999999999999E-18</v>
      </c>
      <c r="N17" s="11">
        <v>0</v>
      </c>
      <c r="O17" s="11">
        <v>3.3400000000000001E-19</v>
      </c>
      <c r="P17" s="11">
        <v>0</v>
      </c>
      <c r="Q17" s="11">
        <v>0</v>
      </c>
      <c r="R17" s="11">
        <v>9.5477513999999999E-2</v>
      </c>
      <c r="S17" s="11">
        <v>4.38E-19</v>
      </c>
      <c r="T17" s="11">
        <v>0</v>
      </c>
      <c r="U17" s="11">
        <v>3.0500000000000001E-19</v>
      </c>
      <c r="V17" s="11">
        <v>2.2713730000000001E-3</v>
      </c>
      <c r="W17" s="11">
        <v>6.5400000000000004E-19</v>
      </c>
      <c r="X17" s="11">
        <v>2.6966295000000001E-2</v>
      </c>
      <c r="Y17" s="11">
        <v>0</v>
      </c>
      <c r="Z17" s="11">
        <v>5.6781032000000002E-2</v>
      </c>
      <c r="AA17" s="11">
        <v>2.7499999999999998E-19</v>
      </c>
      <c r="AB17" s="11">
        <v>9.0300000000000001E-20</v>
      </c>
      <c r="AC17" s="11">
        <v>6.2402860000000003E-3</v>
      </c>
      <c r="AD17" s="11">
        <v>1.0779543000000001E-2</v>
      </c>
      <c r="AE17" s="11">
        <v>2.9618564999999999E-2</v>
      </c>
      <c r="AF17" s="11">
        <v>9.6399999999999995E-18</v>
      </c>
      <c r="AG17" s="11">
        <v>3.4814479000000002E-2</v>
      </c>
      <c r="AH17" s="11">
        <v>0</v>
      </c>
      <c r="AI17" s="11">
        <v>0</v>
      </c>
      <c r="AJ17" s="11">
        <v>2.0743174999999999E-2</v>
      </c>
      <c r="AK17" s="11">
        <v>0</v>
      </c>
      <c r="AL17" s="11">
        <v>9.4549939999999996E-3</v>
      </c>
      <c r="AM17" s="11">
        <v>0</v>
      </c>
      <c r="AN17" s="11">
        <v>0</v>
      </c>
      <c r="AO17" s="11">
        <v>3.9799999999999996E-18</v>
      </c>
      <c r="AP17" s="11">
        <v>0</v>
      </c>
      <c r="AQ17" s="11">
        <v>5.6736617000000003E-2</v>
      </c>
      <c r="AR17" s="11">
        <v>1.5202498E-2</v>
      </c>
      <c r="AS17" s="11">
        <v>7.1939114999999998E-2</v>
      </c>
    </row>
    <row r="18" spans="1:45">
      <c r="A18" s="10" t="s">
        <v>147</v>
      </c>
      <c r="B18" s="10" t="s">
        <v>134</v>
      </c>
      <c r="C18" s="10" t="s">
        <v>140</v>
      </c>
      <c r="D18" s="10" t="s">
        <v>97</v>
      </c>
      <c r="E18" s="13" t="s">
        <v>98</v>
      </c>
      <c r="F18" s="16">
        <f t="shared" si="0"/>
        <v>1.5461000000000002E-18</v>
      </c>
      <c r="G18" s="14">
        <v>0</v>
      </c>
      <c r="H18" s="11">
        <v>5.1563260000000001E-3</v>
      </c>
      <c r="I18" s="11">
        <v>0</v>
      </c>
      <c r="J18" s="11">
        <v>0</v>
      </c>
      <c r="K18" s="11">
        <v>2.8100000000000001E-18</v>
      </c>
      <c r="L18" s="11">
        <v>1.1399999999999999E-18</v>
      </c>
      <c r="M18" s="11">
        <v>0</v>
      </c>
      <c r="N18" s="11">
        <v>0</v>
      </c>
      <c r="O18" s="11">
        <v>0</v>
      </c>
      <c r="P18" s="11">
        <v>0</v>
      </c>
      <c r="Q18" s="11">
        <v>0</v>
      </c>
      <c r="R18" s="11">
        <v>9.2566530000000001E-3</v>
      </c>
      <c r="S18" s="11">
        <v>5.3405900000000001E-3</v>
      </c>
      <c r="T18" s="11">
        <v>2.0700000000000002E-18</v>
      </c>
      <c r="U18" s="11">
        <v>0</v>
      </c>
      <c r="V18" s="11">
        <v>0</v>
      </c>
      <c r="W18" s="11">
        <v>2.1299999999999998E-18</v>
      </c>
      <c r="X18" s="11">
        <v>0</v>
      </c>
      <c r="Y18" s="11">
        <v>2.1733870999999998E-2</v>
      </c>
      <c r="Z18" s="11">
        <v>0.10822329</v>
      </c>
      <c r="AA18" s="11">
        <v>1.44E-18</v>
      </c>
      <c r="AB18" s="11">
        <v>0</v>
      </c>
      <c r="AC18" s="11">
        <v>6.5400000000000004E-20</v>
      </c>
      <c r="AD18" s="11">
        <v>2.6103200000000002E-4</v>
      </c>
      <c r="AE18" s="11">
        <v>0</v>
      </c>
      <c r="AF18" s="11">
        <v>0</v>
      </c>
      <c r="AG18" s="11">
        <v>9.5034549999999992E-3</v>
      </c>
      <c r="AH18" s="11">
        <v>4.0700000000000003E-20</v>
      </c>
      <c r="AI18" s="11">
        <v>8.4799999999999996E-18</v>
      </c>
      <c r="AJ18" s="11">
        <v>2.2687776999999999E-2</v>
      </c>
      <c r="AK18" s="11">
        <v>0</v>
      </c>
      <c r="AL18" s="11">
        <v>9.1062299999999999E-3</v>
      </c>
      <c r="AM18" s="11">
        <v>0</v>
      </c>
      <c r="AN18" s="11">
        <v>0</v>
      </c>
      <c r="AO18" s="11">
        <v>8.8555814999999996E-2</v>
      </c>
      <c r="AP18" s="11">
        <v>0</v>
      </c>
      <c r="AQ18" s="11">
        <v>3.611572E-3</v>
      </c>
      <c r="AR18" s="11">
        <v>0</v>
      </c>
      <c r="AS18" s="11">
        <v>3.611572E-3</v>
      </c>
    </row>
    <row r="19" spans="1:45">
      <c r="A19" s="10" t="s">
        <v>148</v>
      </c>
      <c r="B19" s="10" t="s">
        <v>134</v>
      </c>
      <c r="C19" s="10" t="s">
        <v>135</v>
      </c>
      <c r="D19" s="10" t="s">
        <v>97</v>
      </c>
      <c r="E19" s="13" t="s">
        <v>98</v>
      </c>
      <c r="F19" s="16">
        <f t="shared" si="0"/>
        <v>1.5470340000000018E-3</v>
      </c>
      <c r="G19" s="14">
        <v>1.5470340000000001E-3</v>
      </c>
      <c r="H19" s="11">
        <v>2.1846734999999999E-2</v>
      </c>
      <c r="I19" s="11">
        <v>0</v>
      </c>
      <c r="J19" s="11">
        <v>7.2399999999999996E-19</v>
      </c>
      <c r="K19" s="11">
        <v>1.3200000000000001E-17</v>
      </c>
      <c r="L19" s="11">
        <v>0</v>
      </c>
      <c r="M19" s="11">
        <v>1.6E-18</v>
      </c>
      <c r="N19" s="11">
        <v>2.2799999999999999E-20</v>
      </c>
      <c r="O19" s="11">
        <v>0</v>
      </c>
      <c r="P19" s="11">
        <v>0</v>
      </c>
      <c r="Q19" s="11">
        <v>0</v>
      </c>
      <c r="R19" s="11">
        <v>5.0100142E-2</v>
      </c>
      <c r="S19" s="11">
        <v>6.5311500000000003E-3</v>
      </c>
      <c r="T19" s="11">
        <v>5.9899999999999995E-19</v>
      </c>
      <c r="U19" s="11">
        <v>0</v>
      </c>
      <c r="V19" s="11">
        <v>1.245517E-3</v>
      </c>
      <c r="W19" s="11">
        <v>1.5700000000000001E-19</v>
      </c>
      <c r="X19" s="11">
        <v>8.0044590000000002E-3</v>
      </c>
      <c r="Y19" s="11">
        <v>4.3821179000000002E-2</v>
      </c>
      <c r="Z19" s="11">
        <v>9.9756156999999998E-2</v>
      </c>
      <c r="AA19" s="11">
        <v>1.48E-18</v>
      </c>
      <c r="AB19" s="11">
        <v>1.0099999999999999E-19</v>
      </c>
      <c r="AC19" s="11">
        <v>1.7299999999999999E-19</v>
      </c>
      <c r="AD19" s="11">
        <v>4.6729229999999998E-3</v>
      </c>
      <c r="AE19" s="11">
        <v>0</v>
      </c>
      <c r="AF19" s="11">
        <v>0</v>
      </c>
      <c r="AG19" s="11">
        <v>6.5595820000000004E-3</v>
      </c>
      <c r="AH19" s="11">
        <v>7.9500000000000006E-21</v>
      </c>
      <c r="AI19" s="11">
        <v>1.1100000000000001E-18</v>
      </c>
      <c r="AJ19" s="11">
        <v>1.13E-19</v>
      </c>
      <c r="AK19" s="11">
        <v>0</v>
      </c>
      <c r="AL19" s="11">
        <v>1.1964472E-2</v>
      </c>
      <c r="AM19" s="11">
        <v>1.0000000000000001E-17</v>
      </c>
      <c r="AN19" s="11">
        <v>2.34121E-4</v>
      </c>
      <c r="AO19" s="11">
        <v>9.3351628000000006E-2</v>
      </c>
      <c r="AP19" s="11">
        <v>0</v>
      </c>
      <c r="AQ19" s="11">
        <v>1.7679772E-2</v>
      </c>
      <c r="AR19" s="11">
        <v>5.0376570000000001E-3</v>
      </c>
      <c r="AS19" s="11">
        <v>2.2717429000000001E-2</v>
      </c>
    </row>
    <row r="20" spans="1:45">
      <c r="A20" s="10" t="s">
        <v>156</v>
      </c>
      <c r="B20" s="10" t="s">
        <v>136</v>
      </c>
      <c r="C20" s="10" t="s">
        <v>140</v>
      </c>
      <c r="D20" s="10" t="s">
        <v>97</v>
      </c>
      <c r="E20" s="13" t="s">
        <v>100</v>
      </c>
      <c r="F20" s="16">
        <f t="shared" si="0"/>
        <v>2.5563716E-2</v>
      </c>
      <c r="G20" s="14">
        <v>0</v>
      </c>
      <c r="H20" s="11">
        <v>7.5416880000000004E-3</v>
      </c>
      <c r="I20" s="11">
        <v>1.9399999999999999E-19</v>
      </c>
      <c r="J20" s="11">
        <v>3.4E-18</v>
      </c>
      <c r="K20" s="11">
        <v>1.3500000000000001E-17</v>
      </c>
      <c r="L20" s="11">
        <v>3.6799999999999999E-19</v>
      </c>
      <c r="M20" s="11">
        <v>2.7300000000000001E-18</v>
      </c>
      <c r="N20" s="11">
        <v>1.49E-18</v>
      </c>
      <c r="O20" s="11">
        <v>2.4300000000000002E-18</v>
      </c>
      <c r="P20" s="11">
        <v>0</v>
      </c>
      <c r="Q20" s="11">
        <v>3.6000000000000001E-18</v>
      </c>
      <c r="R20" s="11">
        <v>4.6809793000000002E-2</v>
      </c>
      <c r="S20" s="11">
        <v>4.3580570000000003E-3</v>
      </c>
      <c r="T20" s="11">
        <v>1.0400000000000001E-18</v>
      </c>
      <c r="U20" s="11">
        <v>5.5500000000000003E-19</v>
      </c>
      <c r="V20" s="11">
        <v>1.60542E-3</v>
      </c>
      <c r="W20" s="11">
        <v>0</v>
      </c>
      <c r="X20" s="11">
        <v>3.3035080000000001E-3</v>
      </c>
      <c r="Y20" s="11">
        <v>1.8646620999999999E-2</v>
      </c>
      <c r="Z20" s="11">
        <v>7.9561024999999994E-2</v>
      </c>
      <c r="AA20" s="11">
        <v>0</v>
      </c>
      <c r="AB20" s="11">
        <v>4.06041E-4</v>
      </c>
      <c r="AC20" s="11">
        <v>6.5211840000000002E-3</v>
      </c>
      <c r="AD20" s="11">
        <v>4.1705969999999998E-3</v>
      </c>
      <c r="AE20" s="11">
        <v>2.0841008000000001E-2</v>
      </c>
      <c r="AF20" s="11">
        <v>0</v>
      </c>
      <c r="AG20" s="11">
        <v>1.563652E-3</v>
      </c>
      <c r="AH20" s="11">
        <v>3.8975000000000001E-4</v>
      </c>
      <c r="AI20" s="11">
        <v>2.44E-17</v>
      </c>
      <c r="AJ20" s="11">
        <v>3.8668939999999999E-2</v>
      </c>
      <c r="AK20" s="11">
        <v>1.8246741E-2</v>
      </c>
      <c r="AL20" s="11">
        <v>1.3372475999999999E-2</v>
      </c>
      <c r="AM20" s="11">
        <v>0</v>
      </c>
      <c r="AN20" s="11">
        <v>0</v>
      </c>
      <c r="AO20" s="11">
        <v>3.3006382000000001E-2</v>
      </c>
      <c r="AP20" s="11">
        <v>3.6000000000000001E-18</v>
      </c>
      <c r="AQ20" s="11">
        <v>8.0680230000000006E-3</v>
      </c>
      <c r="AR20" s="11">
        <v>2.454464E-3</v>
      </c>
      <c r="AS20" s="11">
        <v>1.0522487000000001E-2</v>
      </c>
    </row>
    <row r="21" spans="1:45">
      <c r="A21" s="10" t="s">
        <v>157</v>
      </c>
      <c r="B21" s="10" t="s">
        <v>136</v>
      </c>
      <c r="C21" s="10" t="s">
        <v>135</v>
      </c>
      <c r="D21" s="10" t="s">
        <v>97</v>
      </c>
      <c r="E21" s="13" t="s">
        <v>100</v>
      </c>
      <c r="F21" s="16">
        <f t="shared" si="0"/>
        <v>1.2451874000000035E-2</v>
      </c>
      <c r="G21" s="14">
        <v>2.4899999999999998E-19</v>
      </c>
      <c r="H21" s="11">
        <v>7.1133209999999997E-3</v>
      </c>
      <c r="I21" s="11">
        <v>2.33E-20</v>
      </c>
      <c r="J21" s="11">
        <v>3.35E-19</v>
      </c>
      <c r="K21" s="11">
        <v>0</v>
      </c>
      <c r="L21" s="11">
        <v>1.9399999999999999E-19</v>
      </c>
      <c r="M21" s="11">
        <v>1.13E-17</v>
      </c>
      <c r="N21" s="11">
        <v>1.81E-18</v>
      </c>
      <c r="O21" s="11">
        <v>1.33E-18</v>
      </c>
      <c r="P21" s="11">
        <v>0</v>
      </c>
      <c r="Q21" s="11">
        <v>0</v>
      </c>
      <c r="R21" s="11">
        <v>6.4832656000000002E-2</v>
      </c>
      <c r="S21" s="11">
        <v>8.1604510000000009E-3</v>
      </c>
      <c r="T21" s="11">
        <v>2.0599999999999998E-18</v>
      </c>
      <c r="U21" s="11">
        <v>0</v>
      </c>
      <c r="V21" s="11">
        <v>9.9899999999999992E-6</v>
      </c>
      <c r="W21" s="11">
        <v>8.8199999999999993E-18</v>
      </c>
      <c r="X21" s="11">
        <v>2.8526418000000001E-2</v>
      </c>
      <c r="Y21" s="11">
        <v>0</v>
      </c>
      <c r="Z21" s="11">
        <v>1.38E-18</v>
      </c>
      <c r="AA21" s="11">
        <v>0</v>
      </c>
      <c r="AB21" s="11">
        <v>1.34E-18</v>
      </c>
      <c r="AC21" s="11">
        <v>1.2451874E-2</v>
      </c>
      <c r="AD21" s="11">
        <v>4.4387300000000001E-4</v>
      </c>
      <c r="AE21" s="11">
        <v>1.3300000000000001E-19</v>
      </c>
      <c r="AF21" s="11">
        <v>3.3399999999999998E-17</v>
      </c>
      <c r="AG21" s="11">
        <v>1.9554799999999999E-3</v>
      </c>
      <c r="AH21" s="11">
        <v>8.4900000000000002E-20</v>
      </c>
      <c r="AI21" s="11">
        <v>3.9099999999999998E-19</v>
      </c>
      <c r="AJ21" s="11">
        <v>0</v>
      </c>
      <c r="AK21" s="11">
        <v>0</v>
      </c>
      <c r="AL21" s="11">
        <v>6.689141E-3</v>
      </c>
      <c r="AM21" s="11">
        <v>3.3900000000000001E-18</v>
      </c>
      <c r="AN21" s="11">
        <v>8.280964E-3</v>
      </c>
      <c r="AO21" s="11">
        <v>4.7400000000000004E-19</v>
      </c>
      <c r="AP21" s="11">
        <v>2.7300000000000001E-18</v>
      </c>
      <c r="AQ21" s="11">
        <v>5.0381289999999997E-3</v>
      </c>
      <c r="AR21" s="11">
        <v>1.4268205000000001E-2</v>
      </c>
      <c r="AS21" s="11">
        <v>1.9306334000000001E-2</v>
      </c>
    </row>
    <row r="22" spans="1:45">
      <c r="A22" s="10" t="s">
        <v>149</v>
      </c>
      <c r="B22" s="10" t="s">
        <v>134</v>
      </c>
      <c r="C22" s="10" t="s">
        <v>140</v>
      </c>
      <c r="D22" s="10" t="s">
        <v>97</v>
      </c>
      <c r="E22" s="13" t="s">
        <v>98</v>
      </c>
      <c r="F22" s="16">
        <f t="shared" si="0"/>
        <v>1.5901725999999998E-2</v>
      </c>
      <c r="G22" s="14">
        <v>3.1200000000000001E-19</v>
      </c>
      <c r="H22" s="11">
        <v>8.1128963999999998E-2</v>
      </c>
      <c r="I22" s="11">
        <v>0</v>
      </c>
      <c r="J22" s="11">
        <v>7.9500000000000001E-18</v>
      </c>
      <c r="K22" s="11">
        <v>9.7299999999999995E-19</v>
      </c>
      <c r="L22" s="11">
        <v>0</v>
      </c>
      <c r="M22" s="11">
        <v>4.3499999999999998E-17</v>
      </c>
      <c r="N22" s="11">
        <v>1.4223807E-2</v>
      </c>
      <c r="O22" s="11">
        <v>3.7899999999999999E-18</v>
      </c>
      <c r="P22" s="11">
        <v>0</v>
      </c>
      <c r="Q22" s="11">
        <v>6.6400000000000001E-18</v>
      </c>
      <c r="R22" s="11">
        <v>2.4064601000000001E-2</v>
      </c>
      <c r="S22" s="11">
        <v>1.7666419999999999E-2</v>
      </c>
      <c r="T22" s="11">
        <v>1.4300000000000001E-18</v>
      </c>
      <c r="U22" s="11">
        <v>0</v>
      </c>
      <c r="V22" s="11">
        <v>4.8999999999999999E-19</v>
      </c>
      <c r="W22" s="11">
        <v>2.0599999999999998E-18</v>
      </c>
      <c r="X22" s="11">
        <v>2.0129900000000001E-3</v>
      </c>
      <c r="Y22" s="11">
        <v>0</v>
      </c>
      <c r="Z22" s="11">
        <v>5.9383884999999997E-2</v>
      </c>
      <c r="AA22" s="11">
        <v>6.9799999999999994E-20</v>
      </c>
      <c r="AB22" s="11">
        <v>1.5044920000000001E-3</v>
      </c>
      <c r="AC22" s="11">
        <v>3.7413149999999998E-3</v>
      </c>
      <c r="AD22" s="11">
        <v>8.2056999999999998E-3</v>
      </c>
      <c r="AE22" s="11">
        <v>5.6944736000000003E-2</v>
      </c>
      <c r="AF22" s="11">
        <v>0</v>
      </c>
      <c r="AG22" s="11">
        <v>2.9340059999999999E-3</v>
      </c>
      <c r="AH22" s="11">
        <v>0</v>
      </c>
      <c r="AI22" s="11">
        <v>2.9100000000000001E-17</v>
      </c>
      <c r="AJ22" s="11">
        <v>4.2400000000000002E-19</v>
      </c>
      <c r="AK22" s="11">
        <v>1.0655919E-2</v>
      </c>
      <c r="AL22" s="11">
        <v>9.1691350000000001E-3</v>
      </c>
      <c r="AM22" s="11">
        <v>2.2100000000000001E-17</v>
      </c>
      <c r="AN22" s="11">
        <v>5.4159384999999997E-2</v>
      </c>
      <c r="AO22" s="11">
        <v>0.11756777</v>
      </c>
      <c r="AP22" s="11">
        <v>0</v>
      </c>
      <c r="AQ22" s="11">
        <v>5.9556442000000001E-2</v>
      </c>
      <c r="AR22" s="11">
        <v>1.006495E-3</v>
      </c>
      <c r="AS22" s="11">
        <v>6.0562936999999997E-2</v>
      </c>
    </row>
    <row r="23" spans="1:45" ht="16" thickBot="1">
      <c r="A23" s="10" t="s">
        <v>158</v>
      </c>
      <c r="B23" s="10" t="s">
        <v>136</v>
      </c>
      <c r="C23" s="10" t="s">
        <v>140</v>
      </c>
      <c r="D23" s="10" t="s">
        <v>97</v>
      </c>
      <c r="E23" s="13" t="s">
        <v>100</v>
      </c>
      <c r="F23" s="17">
        <f t="shared" si="0"/>
        <v>2.3563029000000006E-2</v>
      </c>
      <c r="G23" s="14">
        <v>0</v>
      </c>
      <c r="H23" s="11">
        <v>6.8769496999999999E-2</v>
      </c>
      <c r="I23" s="11">
        <v>0</v>
      </c>
      <c r="J23" s="11">
        <v>0</v>
      </c>
      <c r="K23" s="11">
        <v>0</v>
      </c>
      <c r="L23" s="11">
        <v>1.22E-17</v>
      </c>
      <c r="M23" s="11">
        <v>0</v>
      </c>
      <c r="N23" s="11">
        <v>4.1913369999999998E-3</v>
      </c>
      <c r="O23" s="11">
        <v>0</v>
      </c>
      <c r="P23" s="11">
        <v>0</v>
      </c>
      <c r="Q23" s="11">
        <v>0</v>
      </c>
      <c r="R23" s="11">
        <v>3.1436488999999998E-2</v>
      </c>
      <c r="S23" s="11">
        <v>2.9589022E-2</v>
      </c>
      <c r="T23" s="11">
        <v>0</v>
      </c>
      <c r="U23" s="11">
        <v>0</v>
      </c>
      <c r="V23" s="11">
        <v>0</v>
      </c>
      <c r="W23" s="11">
        <v>0</v>
      </c>
      <c r="X23" s="11">
        <v>4.3100000000000001E-19</v>
      </c>
      <c r="Y23" s="11">
        <v>8.9200000000000003E-18</v>
      </c>
      <c r="Z23" s="11">
        <v>3.021826E-3</v>
      </c>
      <c r="AA23" s="11">
        <v>0</v>
      </c>
      <c r="AB23" s="11">
        <v>7.5800000000000001E-20</v>
      </c>
      <c r="AC23" s="11">
        <v>1.4190688E-2</v>
      </c>
      <c r="AD23" s="11">
        <v>2.0861569999999999E-3</v>
      </c>
      <c r="AE23" s="11">
        <v>3.3260100000000001E-2</v>
      </c>
      <c r="AF23" s="11">
        <v>6.1199999999999998E-18</v>
      </c>
      <c r="AG23" s="11">
        <v>2.7324778000000001E-2</v>
      </c>
      <c r="AH23" s="11">
        <v>0</v>
      </c>
      <c r="AI23" s="11">
        <v>3.2400000000000002E-19</v>
      </c>
      <c r="AJ23" s="11">
        <v>0</v>
      </c>
      <c r="AK23" s="11">
        <v>9.3723409999999993E-3</v>
      </c>
      <c r="AL23" s="11">
        <v>1.3537687E-2</v>
      </c>
      <c r="AM23" s="11">
        <v>0</v>
      </c>
      <c r="AN23" s="11">
        <v>1.8400350999999999E-2</v>
      </c>
      <c r="AO23" s="11">
        <v>1.5374852E-2</v>
      </c>
      <c r="AP23" s="11">
        <v>0</v>
      </c>
      <c r="AQ23" s="11">
        <v>4.7237102000000003E-2</v>
      </c>
      <c r="AR23" s="11">
        <v>2.1500000000000001E-19</v>
      </c>
      <c r="AS23" s="11">
        <v>4.7237102000000003E-2</v>
      </c>
    </row>
  </sheetData>
  <mergeCells count="1">
    <mergeCell ref="A3:H3"/>
  </mergeCells>
  <conditionalFormatting sqref="F6:F23">
    <cfRule type="colorScale" priority="2">
      <colorScale>
        <cfvo type="min"/>
        <cfvo type="percentile" val="50"/>
        <cfvo type="max"/>
        <color rgb="FF5A8AC6"/>
        <color rgb="FFFCFCFF"/>
        <color rgb="FFF8696B"/>
      </colorScale>
    </cfRule>
  </conditionalFormatting>
  <conditionalFormatting sqref="G6:G23 U6:U23 AA6:AC23 AF6:AF23 AH6:AH23 AK6:AK23">
    <cfRule type="colorScale" priority="1">
      <colorScale>
        <cfvo type="min"/>
        <cfvo type="percentile" val="50"/>
        <cfvo type="max"/>
        <color rgb="FF5A8AC6"/>
        <color rgb="FFFCFCFF"/>
        <color rgb="FFF8696B"/>
      </colorScale>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4C0769-B0EA-40FB-9E52-D821A5C99953}">
  <dimension ref="A1:Q23"/>
  <sheetViews>
    <sheetView workbookViewId="0"/>
  </sheetViews>
  <sheetFormatPr baseColWidth="10" defaultColWidth="8.83203125" defaultRowHeight="15"/>
  <cols>
    <col min="1" max="1" width="20.1640625" customWidth="1"/>
    <col min="4" max="4" width="13.33203125" customWidth="1"/>
    <col min="5" max="5" width="15.5" customWidth="1"/>
    <col min="6" max="6" width="25" customWidth="1"/>
    <col min="7" max="7" width="11.33203125" customWidth="1"/>
    <col min="8" max="8" width="11.1640625" customWidth="1"/>
    <col min="9" max="17" width="11.33203125" customWidth="1"/>
  </cols>
  <sheetData>
    <row r="1" spans="1:17" ht="17">
      <c r="A1" s="1" t="s">
        <v>237</v>
      </c>
    </row>
    <row r="2" spans="1:17">
      <c r="A2" s="8" t="s">
        <v>131</v>
      </c>
    </row>
    <row r="3" spans="1:17" ht="68.25" customHeight="1">
      <c r="A3" s="45" t="s">
        <v>229</v>
      </c>
      <c r="B3" s="45"/>
      <c r="C3" s="45"/>
      <c r="D3" s="45"/>
      <c r="E3" s="45"/>
      <c r="F3" s="45"/>
      <c r="G3" s="45"/>
      <c r="H3" s="45"/>
    </row>
    <row r="4" spans="1:17" ht="16" thickBot="1"/>
    <row r="5" spans="1:17" ht="16" thickBot="1">
      <c r="A5" s="9" t="s">
        <v>106</v>
      </c>
      <c r="B5" s="9" t="s">
        <v>132</v>
      </c>
      <c r="C5" s="9" t="s">
        <v>133</v>
      </c>
      <c r="D5" s="9" t="s">
        <v>94</v>
      </c>
      <c r="E5" s="37" t="s">
        <v>95</v>
      </c>
      <c r="F5" s="40" t="s">
        <v>92</v>
      </c>
      <c r="G5" s="43" t="s">
        <v>10</v>
      </c>
      <c r="H5" s="35" t="s">
        <v>30</v>
      </c>
      <c r="I5" s="35" t="s">
        <v>31</v>
      </c>
      <c r="J5" s="35" t="s">
        <v>34</v>
      </c>
      <c r="K5" s="35" t="s">
        <v>36</v>
      </c>
      <c r="L5" s="18" t="s">
        <v>37</v>
      </c>
      <c r="M5" s="18" t="s">
        <v>13</v>
      </c>
      <c r="N5" s="18" t="s">
        <v>17</v>
      </c>
      <c r="O5" s="18" t="s">
        <v>44</v>
      </c>
      <c r="P5" s="35" t="s">
        <v>23</v>
      </c>
      <c r="Q5" s="18" t="s">
        <v>107</v>
      </c>
    </row>
    <row r="6" spans="1:17">
      <c r="A6" s="10" t="s">
        <v>141</v>
      </c>
      <c r="B6" s="10" t="s">
        <v>134</v>
      </c>
      <c r="C6" s="10" t="s">
        <v>140</v>
      </c>
      <c r="D6" s="10" t="s">
        <v>97</v>
      </c>
      <c r="E6" s="13" t="s">
        <v>98</v>
      </c>
      <c r="F6" s="15">
        <f>H6+I6+K6+J6+P6</f>
        <v>5.0563418999999998E-2</v>
      </c>
      <c r="G6" s="14">
        <v>0.41408903400000002</v>
      </c>
      <c r="H6" s="11">
        <v>2.1195225000000002E-2</v>
      </c>
      <c r="I6" s="11">
        <v>0</v>
      </c>
      <c r="J6" s="11">
        <v>2.9368194E-2</v>
      </c>
      <c r="K6" s="11">
        <v>0</v>
      </c>
      <c r="L6" s="11">
        <v>2.2820083000000001E-2</v>
      </c>
      <c r="M6" s="11">
        <v>0</v>
      </c>
      <c r="N6" s="11">
        <v>0</v>
      </c>
      <c r="O6" s="11">
        <v>2.2189150000000001E-2</v>
      </c>
      <c r="P6" s="11">
        <v>0</v>
      </c>
      <c r="Q6" s="11">
        <v>0.49033831300000003</v>
      </c>
    </row>
    <row r="7" spans="1:17">
      <c r="A7" s="10" t="s">
        <v>142</v>
      </c>
      <c r="B7" s="10" t="s">
        <v>134</v>
      </c>
      <c r="C7" s="10" t="s">
        <v>135</v>
      </c>
      <c r="D7" s="10" t="s">
        <v>97</v>
      </c>
      <c r="E7" s="13" t="s">
        <v>98</v>
      </c>
      <c r="F7" s="16">
        <f>H7+I7+K7+J7+P7</f>
        <v>3.7158518000000001E-2</v>
      </c>
      <c r="G7" s="14">
        <v>0.34206640399999999</v>
      </c>
      <c r="H7" s="11">
        <v>1.9863543000000001E-2</v>
      </c>
      <c r="I7" s="11">
        <v>0</v>
      </c>
      <c r="J7" s="11">
        <v>1.2055989E-2</v>
      </c>
      <c r="K7" s="11">
        <v>5.2389860000000002E-3</v>
      </c>
      <c r="L7" s="11">
        <v>2.6562580999999998E-2</v>
      </c>
      <c r="M7" s="11">
        <v>2.515322E-3</v>
      </c>
      <c r="N7" s="11">
        <v>0</v>
      </c>
      <c r="O7" s="11">
        <v>2.2943031999999999E-2</v>
      </c>
      <c r="P7" s="11">
        <v>0</v>
      </c>
      <c r="Q7" s="11">
        <v>0.56875414300000005</v>
      </c>
    </row>
    <row r="8" spans="1:17">
      <c r="A8" s="10" t="s">
        <v>150</v>
      </c>
      <c r="B8" s="10" t="s">
        <v>136</v>
      </c>
      <c r="C8" s="10" t="s">
        <v>140</v>
      </c>
      <c r="D8" s="10" t="s">
        <v>97</v>
      </c>
      <c r="E8" s="13" t="s">
        <v>100</v>
      </c>
      <c r="F8" s="16">
        <f t="shared" ref="F8:F23" si="0">H8+I8+K8+J8+P8</f>
        <v>0.187331838</v>
      </c>
      <c r="G8" s="14">
        <v>0.705032612</v>
      </c>
      <c r="H8" s="11">
        <v>7.7661441999999997E-2</v>
      </c>
      <c r="I8" s="11">
        <v>0</v>
      </c>
      <c r="J8" s="11">
        <v>0.109670396</v>
      </c>
      <c r="K8" s="11">
        <v>0</v>
      </c>
      <c r="L8" s="11">
        <v>2.2593887999999999E-2</v>
      </c>
      <c r="M8" s="11">
        <v>0</v>
      </c>
      <c r="N8" s="11">
        <v>0</v>
      </c>
      <c r="O8" s="11">
        <v>4.2633115999999999E-2</v>
      </c>
      <c r="P8" s="11">
        <v>0</v>
      </c>
      <c r="Q8" s="11">
        <v>4.2408545999999998E-2</v>
      </c>
    </row>
    <row r="9" spans="1:17">
      <c r="A9" s="10" t="s">
        <v>151</v>
      </c>
      <c r="B9" s="10" t="s">
        <v>136</v>
      </c>
      <c r="C9" s="10" t="s">
        <v>135</v>
      </c>
      <c r="D9" s="10" t="s">
        <v>97</v>
      </c>
      <c r="E9" s="13" t="s">
        <v>100</v>
      </c>
      <c r="F9" s="16">
        <f t="shared" si="0"/>
        <v>9.3920989999999996E-2</v>
      </c>
      <c r="G9" s="14">
        <v>0.47472077099999999</v>
      </c>
      <c r="H9" s="11">
        <v>4.2979354999999997E-2</v>
      </c>
      <c r="I9" s="11">
        <v>0</v>
      </c>
      <c r="J9" s="11">
        <v>5.0941634999999999E-2</v>
      </c>
      <c r="K9" s="11">
        <v>0</v>
      </c>
      <c r="L9" s="11">
        <v>2.2598569999999998E-2</v>
      </c>
      <c r="M9" s="11">
        <v>2.0714522999999999E-2</v>
      </c>
      <c r="N9" s="11">
        <v>0</v>
      </c>
      <c r="O9" s="11">
        <v>2.2361300000000001E-2</v>
      </c>
      <c r="P9" s="11">
        <v>0</v>
      </c>
      <c r="Q9" s="11">
        <v>0.36568384700000001</v>
      </c>
    </row>
    <row r="10" spans="1:17">
      <c r="A10" s="10" t="s">
        <v>143</v>
      </c>
      <c r="B10" s="10" t="s">
        <v>134</v>
      </c>
      <c r="C10" s="10" t="s">
        <v>140</v>
      </c>
      <c r="D10" s="10" t="s">
        <v>97</v>
      </c>
      <c r="E10" s="13" t="s">
        <v>98</v>
      </c>
      <c r="F10" s="16">
        <f t="shared" si="0"/>
        <v>3.0365337999999999E-2</v>
      </c>
      <c r="G10" s="14">
        <v>0.497170467</v>
      </c>
      <c r="H10" s="11">
        <v>2.1347015E-2</v>
      </c>
      <c r="I10" s="11">
        <v>0</v>
      </c>
      <c r="J10" s="11">
        <v>0</v>
      </c>
      <c r="K10" s="11">
        <v>9.018323E-3</v>
      </c>
      <c r="L10" s="11">
        <v>8.3634169999999997E-3</v>
      </c>
      <c r="M10" s="11">
        <v>0</v>
      </c>
      <c r="N10" s="11">
        <v>0</v>
      </c>
      <c r="O10" s="11">
        <v>6.1334670000000001E-3</v>
      </c>
      <c r="P10" s="11">
        <v>0</v>
      </c>
      <c r="Q10" s="11">
        <v>0.45796731099999999</v>
      </c>
    </row>
    <row r="11" spans="1:17">
      <c r="A11" s="10" t="s">
        <v>144</v>
      </c>
      <c r="B11" s="10" t="s">
        <v>134</v>
      </c>
      <c r="C11" s="10" t="s">
        <v>135</v>
      </c>
      <c r="D11" s="10" t="s">
        <v>97</v>
      </c>
      <c r="E11" s="13" t="s">
        <v>98</v>
      </c>
      <c r="F11" s="16">
        <f t="shared" si="0"/>
        <v>5.7919460000000001E-3</v>
      </c>
      <c r="G11" s="14">
        <v>0.44045992899999997</v>
      </c>
      <c r="H11" s="11">
        <v>3.9826840000000002E-3</v>
      </c>
      <c r="I11" s="11">
        <v>0</v>
      </c>
      <c r="J11" s="11">
        <v>0</v>
      </c>
      <c r="K11" s="11">
        <v>1.8092620000000001E-3</v>
      </c>
      <c r="L11" s="11">
        <v>1.4375229E-2</v>
      </c>
      <c r="M11" s="11">
        <v>0</v>
      </c>
      <c r="N11" s="11">
        <v>0</v>
      </c>
      <c r="O11" s="11">
        <v>1.279722E-2</v>
      </c>
      <c r="P11" s="11">
        <v>0</v>
      </c>
      <c r="Q11" s="11">
        <v>0.52657567699999996</v>
      </c>
    </row>
    <row r="12" spans="1:17">
      <c r="A12" s="10" t="s">
        <v>152</v>
      </c>
      <c r="B12" s="10" t="s">
        <v>136</v>
      </c>
      <c r="C12" s="10" t="s">
        <v>140</v>
      </c>
      <c r="D12" s="10" t="s">
        <v>97</v>
      </c>
      <c r="E12" s="13" t="s">
        <v>100</v>
      </c>
      <c r="F12" s="16">
        <f t="shared" si="0"/>
        <v>7.3657502E-2</v>
      </c>
      <c r="G12" s="14">
        <v>0.87579575700000001</v>
      </c>
      <c r="H12" s="11">
        <v>3.3650790999999999E-2</v>
      </c>
      <c r="I12" s="11">
        <v>2.2676739000000001E-2</v>
      </c>
      <c r="J12" s="11">
        <v>0</v>
      </c>
      <c r="K12" s="11">
        <v>1.7329971999999999E-2</v>
      </c>
      <c r="L12" s="11">
        <v>1.4289576999999999E-2</v>
      </c>
      <c r="M12" s="11">
        <v>0</v>
      </c>
      <c r="N12" s="11">
        <v>0</v>
      </c>
      <c r="O12" s="11">
        <v>6.1051079999999997E-3</v>
      </c>
      <c r="P12" s="11">
        <v>0</v>
      </c>
      <c r="Q12" s="11">
        <v>3.0152056E-2</v>
      </c>
    </row>
    <row r="13" spans="1:17">
      <c r="A13" s="10" t="s">
        <v>153</v>
      </c>
      <c r="B13" s="10" t="s">
        <v>136</v>
      </c>
      <c r="C13" s="10" t="s">
        <v>135</v>
      </c>
      <c r="D13" s="10" t="s">
        <v>97</v>
      </c>
      <c r="E13" s="13" t="s">
        <v>100</v>
      </c>
      <c r="F13" s="16">
        <f t="shared" si="0"/>
        <v>5.2232659000000001E-2</v>
      </c>
      <c r="G13" s="14">
        <v>0.62376061900000002</v>
      </c>
      <c r="H13" s="11">
        <v>3.0850233000000001E-2</v>
      </c>
      <c r="I13" s="11">
        <v>1.1167346E-2</v>
      </c>
      <c r="J13" s="11">
        <v>0</v>
      </c>
      <c r="K13" s="11">
        <v>9.6624290000000002E-3</v>
      </c>
      <c r="L13" s="11">
        <v>1.6989143000000002E-2</v>
      </c>
      <c r="M13" s="11">
        <v>0</v>
      </c>
      <c r="N13" s="11">
        <v>0</v>
      </c>
      <c r="O13" s="11">
        <v>1.0097069E-2</v>
      </c>
      <c r="P13" s="11">
        <v>5.5265100000000003E-4</v>
      </c>
      <c r="Q13" s="11">
        <v>0.29692050800000003</v>
      </c>
    </row>
    <row r="14" spans="1:17">
      <c r="A14" s="10" t="s">
        <v>145</v>
      </c>
      <c r="B14" s="10" t="s">
        <v>134</v>
      </c>
      <c r="C14" s="10" t="s">
        <v>140</v>
      </c>
      <c r="D14" s="10" t="s">
        <v>97</v>
      </c>
      <c r="E14" s="13" t="s">
        <v>98</v>
      </c>
      <c r="F14" s="16">
        <f t="shared" si="0"/>
        <v>1.8659619999999998E-2</v>
      </c>
      <c r="G14" s="14">
        <v>0.61408471899999995</v>
      </c>
      <c r="H14" s="11">
        <v>1.1206951999999999E-2</v>
      </c>
      <c r="I14" s="11">
        <v>0</v>
      </c>
      <c r="J14" s="11">
        <v>0</v>
      </c>
      <c r="K14" s="11">
        <v>7.452668E-3</v>
      </c>
      <c r="L14" s="11">
        <v>2.0043169E-2</v>
      </c>
      <c r="M14" s="11">
        <v>0</v>
      </c>
      <c r="N14" s="11">
        <v>0</v>
      </c>
      <c r="O14" s="11">
        <v>2.1376276E-2</v>
      </c>
      <c r="P14" s="11">
        <v>0</v>
      </c>
      <c r="Q14" s="11">
        <v>0.32583621499999998</v>
      </c>
    </row>
    <row r="15" spans="1:17">
      <c r="A15" s="10" t="s">
        <v>146</v>
      </c>
      <c r="B15" s="10" t="s">
        <v>134</v>
      </c>
      <c r="C15" s="10" t="s">
        <v>135</v>
      </c>
      <c r="D15" s="10" t="s">
        <v>97</v>
      </c>
      <c r="E15" s="13" t="s">
        <v>98</v>
      </c>
      <c r="F15" s="16">
        <f t="shared" si="0"/>
        <v>2.0783058E-2</v>
      </c>
      <c r="G15" s="14">
        <v>0.66715354900000001</v>
      </c>
      <c r="H15" s="11">
        <v>1.3623964000000001E-2</v>
      </c>
      <c r="I15" s="11">
        <v>0</v>
      </c>
      <c r="J15" s="11">
        <v>0</v>
      </c>
      <c r="K15" s="11">
        <v>7.1590940000000004E-3</v>
      </c>
      <c r="L15" s="11">
        <v>2.8006249E-2</v>
      </c>
      <c r="M15" s="11">
        <v>0</v>
      </c>
      <c r="N15" s="11">
        <v>0</v>
      </c>
      <c r="O15" s="11">
        <v>2.4816984E-2</v>
      </c>
      <c r="P15" s="11">
        <v>0</v>
      </c>
      <c r="Q15" s="11">
        <v>0.25924015900000003</v>
      </c>
    </row>
    <row r="16" spans="1:17">
      <c r="A16" s="10" t="s">
        <v>154</v>
      </c>
      <c r="B16" s="10" t="s">
        <v>136</v>
      </c>
      <c r="C16" s="10" t="s">
        <v>140</v>
      </c>
      <c r="D16" s="10" t="s">
        <v>97</v>
      </c>
      <c r="E16" s="13" t="s">
        <v>100</v>
      </c>
      <c r="F16" s="16">
        <f t="shared" si="0"/>
        <v>5.1200048999999997E-2</v>
      </c>
      <c r="G16" s="14">
        <v>0.92390461499999998</v>
      </c>
      <c r="H16" s="11">
        <v>2.9196749000000001E-2</v>
      </c>
      <c r="I16" s="11">
        <v>1.6727802E-2</v>
      </c>
      <c r="J16" s="11">
        <v>0</v>
      </c>
      <c r="K16" s="11">
        <v>5.275498E-3</v>
      </c>
      <c r="L16" s="11">
        <v>1.4581541999999999E-2</v>
      </c>
      <c r="M16" s="11">
        <v>0</v>
      </c>
      <c r="N16" s="11">
        <v>0</v>
      </c>
      <c r="O16" s="11">
        <v>5.8063730000000001E-3</v>
      </c>
      <c r="P16" s="11">
        <v>0</v>
      </c>
      <c r="Q16" s="11">
        <v>4.5074210000000002E-3</v>
      </c>
    </row>
    <row r="17" spans="1:17">
      <c r="A17" s="10" t="s">
        <v>155</v>
      </c>
      <c r="B17" s="10" t="s">
        <v>136</v>
      </c>
      <c r="C17" s="10" t="s">
        <v>135</v>
      </c>
      <c r="D17" s="10" t="s">
        <v>97</v>
      </c>
      <c r="E17" s="13" t="s">
        <v>100</v>
      </c>
      <c r="F17" s="16">
        <f t="shared" si="0"/>
        <v>2.9262994000000001E-2</v>
      </c>
      <c r="G17" s="14">
        <v>0.91364513000000003</v>
      </c>
      <c r="H17" s="11">
        <v>1.3378573E-2</v>
      </c>
      <c r="I17" s="11">
        <v>1.3750099E-2</v>
      </c>
      <c r="J17" s="11">
        <v>0</v>
      </c>
      <c r="K17" s="11">
        <v>2.1343220000000001E-3</v>
      </c>
      <c r="L17" s="11">
        <v>1.9837204000000001E-2</v>
      </c>
      <c r="M17" s="11">
        <v>0</v>
      </c>
      <c r="N17" s="11">
        <v>0</v>
      </c>
      <c r="O17" s="11">
        <v>7.4182509999999998E-3</v>
      </c>
      <c r="P17" s="11">
        <v>0</v>
      </c>
      <c r="Q17" s="11">
        <v>2.9836420999999998E-2</v>
      </c>
    </row>
    <row r="18" spans="1:17">
      <c r="A18" s="10" t="s">
        <v>147</v>
      </c>
      <c r="B18" s="10" t="s">
        <v>134</v>
      </c>
      <c r="C18" s="10" t="s">
        <v>140</v>
      </c>
      <c r="D18" s="10" t="s">
        <v>97</v>
      </c>
      <c r="E18" s="13" t="s">
        <v>98</v>
      </c>
      <c r="F18" s="16">
        <f t="shared" si="0"/>
        <v>2.7611377999999999E-2</v>
      </c>
      <c r="G18" s="14">
        <v>0.447442226</v>
      </c>
      <c r="H18" s="11">
        <v>0</v>
      </c>
      <c r="I18" s="11">
        <v>0</v>
      </c>
      <c r="J18" s="11">
        <v>0</v>
      </c>
      <c r="K18" s="11">
        <v>0</v>
      </c>
      <c r="L18" s="11">
        <v>6.0026940000000003E-3</v>
      </c>
      <c r="M18" s="11">
        <v>0</v>
      </c>
      <c r="N18" s="11">
        <v>0</v>
      </c>
      <c r="O18" s="11">
        <v>1.1908725E-2</v>
      </c>
      <c r="P18" s="11">
        <v>2.7611377999999999E-2</v>
      </c>
      <c r="Q18" s="11">
        <v>0.50703497600000003</v>
      </c>
    </row>
    <row r="19" spans="1:17">
      <c r="A19" s="10" t="s">
        <v>148</v>
      </c>
      <c r="B19" s="10" t="s">
        <v>134</v>
      </c>
      <c r="C19" s="10" t="s">
        <v>135</v>
      </c>
      <c r="D19" s="10" t="s">
        <v>97</v>
      </c>
      <c r="E19" s="13" t="s">
        <v>98</v>
      </c>
      <c r="F19" s="16">
        <f>H19+I19+K19+J19+P19</f>
        <v>2.7682074000000001E-2</v>
      </c>
      <c r="G19" s="14">
        <v>0.34060215799999999</v>
      </c>
      <c r="H19" s="11">
        <v>6.4676589999999997E-3</v>
      </c>
      <c r="I19" s="11">
        <v>4.7659900000000003E-3</v>
      </c>
      <c r="J19" s="11">
        <v>0</v>
      </c>
      <c r="K19" s="11">
        <v>0</v>
      </c>
      <c r="L19" s="11">
        <v>1.2659583E-2</v>
      </c>
      <c r="M19" s="11">
        <v>0</v>
      </c>
      <c r="N19" s="11">
        <v>0</v>
      </c>
      <c r="O19" s="11">
        <v>2.1255422999999999E-2</v>
      </c>
      <c r="P19" s="11">
        <v>1.6448424999999999E-2</v>
      </c>
      <c r="Q19" s="11">
        <v>0.59780076299999996</v>
      </c>
    </row>
    <row r="20" spans="1:17">
      <c r="A20" s="10" t="s">
        <v>156</v>
      </c>
      <c r="B20" s="10" t="s">
        <v>136</v>
      </c>
      <c r="C20" s="10" t="s">
        <v>140</v>
      </c>
      <c r="D20" s="10" t="s">
        <v>97</v>
      </c>
      <c r="E20" s="13" t="s">
        <v>100</v>
      </c>
      <c r="F20" s="16">
        <f t="shared" si="0"/>
        <v>5.3013071000000002E-2</v>
      </c>
      <c r="G20" s="14">
        <v>0.51500325899999999</v>
      </c>
      <c r="H20" s="11">
        <v>2.1675216000000001E-2</v>
      </c>
      <c r="I20" s="11">
        <v>2.6527578999999999E-2</v>
      </c>
      <c r="J20" s="11">
        <v>0</v>
      </c>
      <c r="K20" s="11">
        <v>0</v>
      </c>
      <c r="L20" s="11">
        <v>1.321151E-3</v>
      </c>
      <c r="M20" s="11">
        <v>0</v>
      </c>
      <c r="N20" s="11">
        <v>0</v>
      </c>
      <c r="O20" s="11">
        <v>5.9238049999999999E-3</v>
      </c>
      <c r="P20" s="11">
        <v>4.8102759999999996E-3</v>
      </c>
      <c r="Q20" s="11">
        <v>0.42473871400000002</v>
      </c>
    </row>
    <row r="21" spans="1:17">
      <c r="A21" s="10" t="s">
        <v>157</v>
      </c>
      <c r="B21" s="10" t="s">
        <v>136</v>
      </c>
      <c r="C21" s="10" t="s">
        <v>135</v>
      </c>
      <c r="D21" s="10" t="s">
        <v>97</v>
      </c>
      <c r="E21" s="13" t="s">
        <v>100</v>
      </c>
      <c r="F21" s="16">
        <f t="shared" si="0"/>
        <v>1.7004206000000001E-2</v>
      </c>
      <c r="G21" s="14">
        <v>0.45684230300000001</v>
      </c>
      <c r="H21" s="11">
        <v>1.527266E-3</v>
      </c>
      <c r="I21" s="11">
        <v>2.8194629999999999E-3</v>
      </c>
      <c r="J21" s="11">
        <v>0</v>
      </c>
      <c r="K21" s="11">
        <v>0</v>
      </c>
      <c r="L21" s="11">
        <v>7.5933110000000002E-3</v>
      </c>
      <c r="M21" s="11">
        <v>0</v>
      </c>
      <c r="N21" s="11">
        <v>0</v>
      </c>
      <c r="O21" s="11">
        <v>8.4490220000000005E-3</v>
      </c>
      <c r="P21" s="11">
        <v>1.2657477E-2</v>
      </c>
      <c r="Q21" s="11">
        <v>0.51011115799999995</v>
      </c>
    </row>
    <row r="22" spans="1:17">
      <c r="A22" s="10" t="s">
        <v>149</v>
      </c>
      <c r="B22" s="10" t="s">
        <v>134</v>
      </c>
      <c r="C22" s="10" t="s">
        <v>140</v>
      </c>
      <c r="D22" s="10" t="s">
        <v>97</v>
      </c>
      <c r="E22" s="13" t="s">
        <v>98</v>
      </c>
      <c r="F22" s="16">
        <f t="shared" si="0"/>
        <v>4.5371600000000002E-3</v>
      </c>
      <c r="G22" s="14">
        <v>0.59431484400000001</v>
      </c>
      <c r="H22" s="11">
        <v>4.2162659999999998E-3</v>
      </c>
      <c r="I22" s="11">
        <v>3.2089400000000001E-4</v>
      </c>
      <c r="J22" s="11">
        <v>0</v>
      </c>
      <c r="K22" s="11">
        <v>0</v>
      </c>
      <c r="L22" s="11">
        <v>6.6362110000000004E-3</v>
      </c>
      <c r="M22" s="11">
        <v>0</v>
      </c>
      <c r="N22" s="11">
        <v>0</v>
      </c>
      <c r="O22" s="11">
        <v>8.2589899999999995E-4</v>
      </c>
      <c r="P22" s="11">
        <v>0</v>
      </c>
      <c r="Q22" s="11">
        <v>0.39368588700000001</v>
      </c>
    </row>
    <row r="23" spans="1:17" ht="16" thickBot="1">
      <c r="A23" s="10" t="s">
        <v>158</v>
      </c>
      <c r="B23" s="10" t="s">
        <v>136</v>
      </c>
      <c r="C23" s="10" t="s">
        <v>140</v>
      </c>
      <c r="D23" s="10" t="s">
        <v>97</v>
      </c>
      <c r="E23" s="13" t="s">
        <v>100</v>
      </c>
      <c r="F23" s="17">
        <f t="shared" si="0"/>
        <v>4.4800521999999995E-2</v>
      </c>
      <c r="G23" s="14">
        <v>0.65048657399999998</v>
      </c>
      <c r="H23" s="11">
        <v>0</v>
      </c>
      <c r="I23" s="11">
        <v>1.1358791E-2</v>
      </c>
      <c r="J23" s="11">
        <v>2.3521090000000001E-2</v>
      </c>
      <c r="K23" s="11">
        <v>6.4526669999999996E-3</v>
      </c>
      <c r="L23" s="11">
        <v>2.2546567999999999E-2</v>
      </c>
      <c r="M23" s="11">
        <v>0</v>
      </c>
      <c r="N23" s="11">
        <v>0</v>
      </c>
      <c r="O23" s="11">
        <v>1.4482851999999999E-2</v>
      </c>
      <c r="P23" s="11">
        <v>3.467974E-3</v>
      </c>
      <c r="Q23" s="11">
        <v>0.26768348199999997</v>
      </c>
    </row>
  </sheetData>
  <mergeCells count="1">
    <mergeCell ref="A3:H3"/>
  </mergeCells>
  <conditionalFormatting sqref="F6:F22">
    <cfRule type="colorScale" priority="4">
      <colorScale>
        <cfvo type="min"/>
        <cfvo type="percentile" val="50"/>
        <cfvo type="max"/>
        <color rgb="FF5A8AC6"/>
        <color rgb="FFFCFCFF"/>
        <color rgb="FFF8696B"/>
      </colorScale>
    </cfRule>
  </conditionalFormatting>
  <conditionalFormatting sqref="F6:F23">
    <cfRule type="colorScale" priority="2">
      <colorScale>
        <cfvo type="min"/>
        <cfvo type="percentile" val="50"/>
        <cfvo type="max"/>
        <color rgb="FF5A8AC6"/>
        <color rgb="FFFCFCFF"/>
        <color rgb="FFF8696B"/>
      </colorScale>
    </cfRule>
  </conditionalFormatting>
  <conditionalFormatting sqref="F23">
    <cfRule type="colorScale" priority="3">
      <colorScale>
        <cfvo type="min"/>
        <cfvo type="percentile" val="50"/>
        <cfvo type="max"/>
        <color rgb="FF5A8AC6"/>
        <color rgb="FFFCFCFF"/>
        <color rgb="FFF8696B"/>
      </colorScale>
    </cfRule>
  </conditionalFormatting>
  <conditionalFormatting sqref="H6:K23 P6:P23">
    <cfRule type="colorScale" priority="1">
      <colorScale>
        <cfvo type="min"/>
        <cfvo type="percentile" val="50"/>
        <cfvo type="max"/>
        <color rgb="FF5A8AC6"/>
        <color rgb="FFFCFCFF"/>
        <color rgb="FFF8696B"/>
      </colorScale>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33A56C-D0C4-4D06-BD4E-9A7D34B3C4C6}">
  <dimension ref="A1:AB23"/>
  <sheetViews>
    <sheetView workbookViewId="0"/>
  </sheetViews>
  <sheetFormatPr baseColWidth="10" defaultColWidth="8.83203125" defaultRowHeight="15"/>
  <cols>
    <col min="1" max="1" width="17.6640625" customWidth="1"/>
    <col min="4" max="4" width="14.1640625" customWidth="1"/>
    <col min="5" max="5" width="16.6640625" customWidth="1"/>
    <col min="6" max="6" width="25.83203125" customWidth="1"/>
  </cols>
  <sheetData>
    <row r="1" spans="1:28" ht="17">
      <c r="A1" s="1" t="s">
        <v>238</v>
      </c>
    </row>
    <row r="2" spans="1:28">
      <c r="A2" s="8" t="s">
        <v>131</v>
      </c>
    </row>
    <row r="3" spans="1:28" ht="63" customHeight="1">
      <c r="A3" s="45" t="s">
        <v>229</v>
      </c>
      <c r="B3" s="45"/>
      <c r="C3" s="45"/>
      <c r="D3" s="45"/>
      <c r="E3" s="45"/>
      <c r="F3" s="45"/>
      <c r="G3" s="45"/>
      <c r="H3" s="45"/>
    </row>
    <row r="4" spans="1:28" ht="16" thickBot="1"/>
    <row r="5" spans="1:28">
      <c r="A5" s="9" t="s">
        <v>106</v>
      </c>
      <c r="B5" s="9" t="s">
        <v>132</v>
      </c>
      <c r="C5" s="9" t="s">
        <v>133</v>
      </c>
      <c r="D5" s="9" t="s">
        <v>94</v>
      </c>
      <c r="E5" s="37" t="s">
        <v>95</v>
      </c>
      <c r="F5" s="36" t="s">
        <v>92</v>
      </c>
      <c r="G5" s="38" t="s">
        <v>108</v>
      </c>
      <c r="H5" s="9" t="s">
        <v>109</v>
      </c>
      <c r="I5" s="9" t="s">
        <v>110</v>
      </c>
      <c r="J5" s="9" t="s">
        <v>111</v>
      </c>
      <c r="K5" s="9" t="s">
        <v>112</v>
      </c>
      <c r="L5" s="9" t="s">
        <v>113</v>
      </c>
      <c r="M5" s="9" t="s">
        <v>114</v>
      </c>
      <c r="N5" s="9" t="s">
        <v>115</v>
      </c>
      <c r="O5" s="9" t="s">
        <v>116</v>
      </c>
      <c r="P5" s="9" t="s">
        <v>117</v>
      </c>
      <c r="Q5" s="9" t="s">
        <v>118</v>
      </c>
      <c r="R5" s="9" t="s">
        <v>119</v>
      </c>
      <c r="S5" s="12" t="s">
        <v>120</v>
      </c>
      <c r="T5" s="12" t="s">
        <v>121</v>
      </c>
      <c r="U5" s="12" t="s">
        <v>122</v>
      </c>
      <c r="V5" s="12" t="s">
        <v>123</v>
      </c>
      <c r="W5" s="12" t="s">
        <v>124</v>
      </c>
      <c r="X5" s="12" t="s">
        <v>125</v>
      </c>
      <c r="Y5" s="9" t="s">
        <v>126</v>
      </c>
      <c r="Z5" s="9" t="s">
        <v>127</v>
      </c>
      <c r="AA5" s="9" t="s">
        <v>128</v>
      </c>
      <c r="AB5" s="12" t="s">
        <v>129</v>
      </c>
    </row>
    <row r="6" spans="1:28">
      <c r="A6" s="10" t="s">
        <v>141</v>
      </c>
      <c r="B6" s="10" t="s">
        <v>134</v>
      </c>
      <c r="C6" s="10" t="s">
        <v>140</v>
      </c>
      <c r="D6" s="10" t="s">
        <v>97</v>
      </c>
      <c r="E6" s="13" t="s">
        <v>98</v>
      </c>
      <c r="F6" s="16">
        <f>S6+T6+U6+V6+W6+AB6+X6</f>
        <v>9.2776488423299604E-3</v>
      </c>
      <c r="G6" s="14">
        <v>3.79359487609763E-2</v>
      </c>
      <c r="H6" s="11">
        <v>0.34807838594208501</v>
      </c>
      <c r="I6" s="11">
        <v>0.41966407963258101</v>
      </c>
      <c r="J6" s="11">
        <v>0</v>
      </c>
      <c r="K6" s="11">
        <v>0.12247530533936</v>
      </c>
      <c r="L6" s="11">
        <v>2.7187794974464399E-2</v>
      </c>
      <c r="M6" s="11">
        <v>0</v>
      </c>
      <c r="N6" s="11">
        <v>0</v>
      </c>
      <c r="O6" s="11">
        <v>0</v>
      </c>
      <c r="P6" s="11">
        <v>0</v>
      </c>
      <c r="Q6" s="11">
        <v>3.5380836508202701E-2</v>
      </c>
      <c r="R6" s="11">
        <v>0</v>
      </c>
      <c r="S6" s="11">
        <v>4.1799844783829898E-3</v>
      </c>
      <c r="T6" s="11">
        <v>0</v>
      </c>
      <c r="U6" s="11">
        <v>0</v>
      </c>
      <c r="V6" s="11">
        <v>0</v>
      </c>
      <c r="W6" s="11">
        <v>0</v>
      </c>
      <c r="X6" s="11">
        <v>2.6103928951515102E-3</v>
      </c>
      <c r="Y6" s="11">
        <v>0</v>
      </c>
      <c r="Z6" s="11">
        <v>0</v>
      </c>
      <c r="AA6" s="11">
        <v>0</v>
      </c>
      <c r="AB6" s="11">
        <v>2.48727146879546E-3</v>
      </c>
    </row>
    <row r="7" spans="1:28">
      <c r="A7" s="10" t="s">
        <v>142</v>
      </c>
      <c r="B7" s="10" t="s">
        <v>134</v>
      </c>
      <c r="C7" s="10" t="s">
        <v>135</v>
      </c>
      <c r="D7" s="10" t="s">
        <v>97</v>
      </c>
      <c r="E7" s="13" t="s">
        <v>98</v>
      </c>
      <c r="F7" s="16">
        <f t="shared" ref="F7:F23" si="0">S7+T7+U7+V7+W7+AB7+X7</f>
        <v>2.1600711261599171E-2</v>
      </c>
      <c r="G7" s="14">
        <v>3.0915140503021899E-2</v>
      </c>
      <c r="H7" s="11">
        <v>0.38422561193871102</v>
      </c>
      <c r="I7" s="11">
        <v>0.228864680541423</v>
      </c>
      <c r="J7" s="11">
        <v>0</v>
      </c>
      <c r="K7" s="11">
        <v>0.18961708789607801</v>
      </c>
      <c r="L7" s="11">
        <v>5.19976431917578E-2</v>
      </c>
      <c r="M7" s="11">
        <v>4.2297081573264101E-3</v>
      </c>
      <c r="N7" s="11">
        <v>0</v>
      </c>
      <c r="O7" s="11">
        <v>0</v>
      </c>
      <c r="P7" s="11">
        <v>0</v>
      </c>
      <c r="Q7" s="11">
        <v>7.4965631253666898E-2</v>
      </c>
      <c r="R7" s="11">
        <v>0</v>
      </c>
      <c r="S7" s="11">
        <v>1.44733887428127E-2</v>
      </c>
      <c r="T7" s="11">
        <v>0</v>
      </c>
      <c r="U7" s="11">
        <v>0</v>
      </c>
      <c r="V7" s="11">
        <v>0</v>
      </c>
      <c r="W7" s="11">
        <v>0</v>
      </c>
      <c r="X7" s="11">
        <v>7.1273225187864697E-3</v>
      </c>
      <c r="Y7" s="11">
        <v>0</v>
      </c>
      <c r="Z7" s="11">
        <v>1.0765801327115E-2</v>
      </c>
      <c r="AA7" s="11">
        <v>2.8179839293001898E-3</v>
      </c>
      <c r="AB7" s="11">
        <v>0</v>
      </c>
    </row>
    <row r="8" spans="1:28">
      <c r="A8" s="10" t="s">
        <v>150</v>
      </c>
      <c r="B8" s="10" t="s">
        <v>136</v>
      </c>
      <c r="C8" s="10" t="s">
        <v>140</v>
      </c>
      <c r="D8" s="10" t="s">
        <v>97</v>
      </c>
      <c r="E8" s="13" t="s">
        <v>100</v>
      </c>
      <c r="F8" s="16">
        <f>S8+T8+U8+V8+W8+AB8+X8</f>
        <v>5.8151027494019819E-2</v>
      </c>
      <c r="G8" s="14">
        <v>0</v>
      </c>
      <c r="H8" s="11">
        <v>0.44689765624274402</v>
      </c>
      <c r="I8" s="11">
        <v>0.116128977374881</v>
      </c>
      <c r="J8" s="11">
        <v>2.0921782825153199E-2</v>
      </c>
      <c r="K8" s="11">
        <v>0.129291636947969</v>
      </c>
      <c r="L8" s="11">
        <v>1.07139637161558E-2</v>
      </c>
      <c r="M8" s="11">
        <v>1.5774714647242599E-2</v>
      </c>
      <c r="N8" s="11">
        <v>0</v>
      </c>
      <c r="O8" s="11">
        <v>3.3152925477205001E-3</v>
      </c>
      <c r="P8" s="11">
        <v>0</v>
      </c>
      <c r="Q8" s="11">
        <v>0.163084244658706</v>
      </c>
      <c r="R8" s="11">
        <v>0</v>
      </c>
      <c r="S8" s="11">
        <v>3.5840303491780502E-2</v>
      </c>
      <c r="T8" s="11">
        <v>0</v>
      </c>
      <c r="U8" s="11">
        <v>0</v>
      </c>
      <c r="V8" s="11">
        <v>1.73016309334896E-2</v>
      </c>
      <c r="W8" s="11">
        <v>0</v>
      </c>
      <c r="X8" s="11">
        <v>5.0090930687497204E-3</v>
      </c>
      <c r="Y8" s="11">
        <v>0</v>
      </c>
      <c r="Z8" s="11">
        <v>2.7796543994512202E-2</v>
      </c>
      <c r="AA8" s="11">
        <v>7.9241595508960407E-3</v>
      </c>
      <c r="AB8" s="11">
        <v>0</v>
      </c>
    </row>
    <row r="9" spans="1:28">
      <c r="A9" s="10" t="s">
        <v>151</v>
      </c>
      <c r="B9" s="10" t="s">
        <v>136</v>
      </c>
      <c r="C9" s="10" t="s">
        <v>135</v>
      </c>
      <c r="D9" s="10" t="s">
        <v>97</v>
      </c>
      <c r="E9" s="13" t="s">
        <v>100</v>
      </c>
      <c r="F9" s="16">
        <f>S9+T9+U9+V9+W9+AB9+X9</f>
        <v>5.823905164303475E-2</v>
      </c>
      <c r="G9" s="14">
        <v>8.22940195754856E-2</v>
      </c>
      <c r="H9" s="11">
        <v>0.34867044656011598</v>
      </c>
      <c r="I9" s="11">
        <v>9.3856419544614295E-2</v>
      </c>
      <c r="J9" s="11">
        <v>1.5709286718527601E-2</v>
      </c>
      <c r="K9" s="11">
        <v>0.16614903366516201</v>
      </c>
      <c r="L9" s="11">
        <v>3.1153144021035899E-2</v>
      </c>
      <c r="M9" s="11">
        <v>4.5735413437567402E-2</v>
      </c>
      <c r="N9" s="11">
        <v>0</v>
      </c>
      <c r="O9" s="11">
        <v>0</v>
      </c>
      <c r="P9" s="11">
        <v>0</v>
      </c>
      <c r="Q9" s="11">
        <v>0.13132586384101599</v>
      </c>
      <c r="R9" s="11">
        <v>0</v>
      </c>
      <c r="S9" s="11">
        <v>4.1469897480618301E-2</v>
      </c>
      <c r="T9" s="11">
        <v>8.6546478069762997E-3</v>
      </c>
      <c r="U9" s="11">
        <v>0</v>
      </c>
      <c r="V9" s="11">
        <v>3.3232073201100898E-3</v>
      </c>
      <c r="W9" s="11">
        <v>0</v>
      </c>
      <c r="X9" s="11">
        <v>4.7912990353300598E-3</v>
      </c>
      <c r="Y9" s="11">
        <v>0</v>
      </c>
      <c r="Z9" s="11">
        <v>0</v>
      </c>
      <c r="AA9" s="11">
        <v>2.6867320993440798E-2</v>
      </c>
      <c r="AB9" s="11">
        <v>0</v>
      </c>
    </row>
    <row r="10" spans="1:28">
      <c r="A10" s="10" t="s">
        <v>143</v>
      </c>
      <c r="B10" s="10" t="s">
        <v>134</v>
      </c>
      <c r="C10" s="10" t="s">
        <v>140</v>
      </c>
      <c r="D10" s="10" t="s">
        <v>97</v>
      </c>
      <c r="E10" s="13" t="s">
        <v>98</v>
      </c>
      <c r="F10" s="16">
        <f t="shared" si="0"/>
        <v>4.7441475106152847E-2</v>
      </c>
      <c r="G10" s="14">
        <v>0.28756022143468002</v>
      </c>
      <c r="H10" s="11">
        <v>0.318267065425757</v>
      </c>
      <c r="I10" s="11">
        <v>0.25913938109483597</v>
      </c>
      <c r="J10" s="11">
        <v>0</v>
      </c>
      <c r="K10" s="11">
        <v>3.9696804807683603E-2</v>
      </c>
      <c r="L10" s="11">
        <v>7.7554612395874898E-4</v>
      </c>
      <c r="M10" s="11">
        <v>0</v>
      </c>
      <c r="N10" s="11">
        <v>0</v>
      </c>
      <c r="O10" s="11">
        <v>0</v>
      </c>
      <c r="P10" s="11">
        <v>0</v>
      </c>
      <c r="Q10" s="11">
        <v>3.1261177308401701E-2</v>
      </c>
      <c r="R10" s="11">
        <v>0</v>
      </c>
      <c r="S10" s="11">
        <v>4.5296718970283699E-3</v>
      </c>
      <c r="T10" s="11">
        <v>0</v>
      </c>
      <c r="U10" s="11">
        <v>0</v>
      </c>
      <c r="V10" s="11">
        <v>8.6702702212241804E-3</v>
      </c>
      <c r="W10" s="11">
        <v>1.9818431307396699E-2</v>
      </c>
      <c r="X10" s="11">
        <v>1.44231016805036E-2</v>
      </c>
      <c r="Y10" s="11">
        <v>0</v>
      </c>
      <c r="Z10" s="11">
        <v>0</v>
      </c>
      <c r="AA10" s="11">
        <v>1.5858328698530301E-2</v>
      </c>
      <c r="AB10" s="11">
        <v>0</v>
      </c>
    </row>
    <row r="11" spans="1:28">
      <c r="A11" s="10" t="s">
        <v>144</v>
      </c>
      <c r="B11" s="10" t="s">
        <v>134</v>
      </c>
      <c r="C11" s="10" t="s">
        <v>135</v>
      </c>
      <c r="D11" s="10" t="s">
        <v>97</v>
      </c>
      <c r="E11" s="13" t="s">
        <v>98</v>
      </c>
      <c r="F11" s="16">
        <f t="shared" si="0"/>
        <v>2.6684687300606719E-2</v>
      </c>
      <c r="G11" s="14">
        <v>0.38332576170312699</v>
      </c>
      <c r="H11" s="11">
        <v>0</v>
      </c>
      <c r="I11" s="11">
        <v>0.35643059272396299</v>
      </c>
      <c r="J11" s="11">
        <v>0</v>
      </c>
      <c r="K11" s="11">
        <v>0.103119447533203</v>
      </c>
      <c r="L11" s="11">
        <v>1.27921458579573E-2</v>
      </c>
      <c r="M11" s="11">
        <v>8.0402456511790392E-3</v>
      </c>
      <c r="N11" s="11">
        <v>8.4100062913769202E-3</v>
      </c>
      <c r="O11" s="11">
        <v>0</v>
      </c>
      <c r="P11" s="11">
        <v>0</v>
      </c>
      <c r="Q11" s="11">
        <v>8.2952740234980296E-2</v>
      </c>
      <c r="R11" s="11">
        <v>0</v>
      </c>
      <c r="S11" s="11">
        <v>1.2252200963403299E-2</v>
      </c>
      <c r="T11" s="11">
        <v>1.9443544195812501E-3</v>
      </c>
      <c r="U11" s="11">
        <v>0</v>
      </c>
      <c r="V11" s="11">
        <v>0</v>
      </c>
      <c r="W11" s="11">
        <v>9.0947160605754692E-3</v>
      </c>
      <c r="X11" s="11">
        <v>3.3934158570467E-3</v>
      </c>
      <c r="Y11" s="11">
        <v>0</v>
      </c>
      <c r="Z11" s="11">
        <v>0</v>
      </c>
      <c r="AA11" s="11">
        <v>1.8244372703605901E-2</v>
      </c>
      <c r="AB11" s="11">
        <v>0</v>
      </c>
    </row>
    <row r="12" spans="1:28">
      <c r="A12" s="10" t="s">
        <v>152</v>
      </c>
      <c r="B12" s="10" t="s">
        <v>136</v>
      </c>
      <c r="C12" s="10" t="s">
        <v>140</v>
      </c>
      <c r="D12" s="10" t="s">
        <v>97</v>
      </c>
      <c r="E12" s="13" t="s">
        <v>100</v>
      </c>
      <c r="F12" s="16">
        <f t="shared" si="0"/>
        <v>7.6784686801386698E-2</v>
      </c>
      <c r="G12" s="14">
        <v>0.44550723003105902</v>
      </c>
      <c r="H12" s="11">
        <v>0</v>
      </c>
      <c r="I12" s="11">
        <v>0.40833681803171701</v>
      </c>
      <c r="J12" s="11">
        <v>0</v>
      </c>
      <c r="K12" s="11">
        <v>2.2722961131435099E-2</v>
      </c>
      <c r="L12" s="11">
        <v>2.4351108305391599E-3</v>
      </c>
      <c r="M12" s="11">
        <v>5.7651719322900303E-3</v>
      </c>
      <c r="N12" s="11">
        <v>0</v>
      </c>
      <c r="O12" s="11">
        <v>0</v>
      </c>
      <c r="P12" s="11">
        <v>0</v>
      </c>
      <c r="Q12" s="11">
        <v>1.6618959762967799E-2</v>
      </c>
      <c r="R12" s="11">
        <v>0</v>
      </c>
      <c r="S12" s="11">
        <v>0</v>
      </c>
      <c r="T12" s="11">
        <v>0</v>
      </c>
      <c r="U12" s="11">
        <v>0</v>
      </c>
      <c r="V12" s="11">
        <v>0</v>
      </c>
      <c r="W12" s="11">
        <v>6.1004180910108598E-2</v>
      </c>
      <c r="X12" s="11">
        <v>1.57805058912781E-2</v>
      </c>
      <c r="Y12" s="11">
        <v>0</v>
      </c>
      <c r="Z12" s="11">
        <v>0</v>
      </c>
      <c r="AA12" s="11">
        <v>2.18290614786051E-2</v>
      </c>
      <c r="AB12" s="11">
        <v>0</v>
      </c>
    </row>
    <row r="13" spans="1:28">
      <c r="A13" s="10" t="s">
        <v>153</v>
      </c>
      <c r="B13" s="10" t="s">
        <v>136</v>
      </c>
      <c r="C13" s="10" t="s">
        <v>135</v>
      </c>
      <c r="D13" s="10" t="s">
        <v>97</v>
      </c>
      <c r="E13" s="13" t="s">
        <v>100</v>
      </c>
      <c r="F13" s="16">
        <f t="shared" si="0"/>
        <v>1.5114479304408788E-2</v>
      </c>
      <c r="G13" s="14">
        <v>0.48835769269269702</v>
      </c>
      <c r="H13" s="11">
        <v>8.9718090601390493E-2</v>
      </c>
      <c r="I13" s="11">
        <v>0.32973580633390598</v>
      </c>
      <c r="J13" s="11">
        <v>0</v>
      </c>
      <c r="K13" s="11">
        <v>3.2696327212493902E-2</v>
      </c>
      <c r="L13" s="11">
        <v>0</v>
      </c>
      <c r="M13" s="11">
        <v>4.0741264422676997E-4</v>
      </c>
      <c r="N13" s="11">
        <v>0</v>
      </c>
      <c r="O13" s="11">
        <v>0</v>
      </c>
      <c r="P13" s="11">
        <v>0</v>
      </c>
      <c r="Q13" s="11">
        <v>2.6460354693638499E-2</v>
      </c>
      <c r="R13" s="11">
        <v>0</v>
      </c>
      <c r="S13" s="11">
        <v>4.6800148303759396E-3</v>
      </c>
      <c r="T13" s="11">
        <v>5.3157152214585801E-4</v>
      </c>
      <c r="U13" s="11">
        <v>0</v>
      </c>
      <c r="V13" s="11">
        <v>4.0866013537422799E-3</v>
      </c>
      <c r="W13" s="11">
        <v>0</v>
      </c>
      <c r="X13" s="11">
        <v>5.8162915981447103E-3</v>
      </c>
      <c r="Y13" s="11">
        <v>1.3811258377109E-3</v>
      </c>
      <c r="Z13" s="11">
        <v>0</v>
      </c>
      <c r="AA13" s="11">
        <v>1.6128710679527699E-2</v>
      </c>
      <c r="AB13" s="11">
        <v>0</v>
      </c>
    </row>
    <row r="14" spans="1:28">
      <c r="A14" s="10" t="s">
        <v>145</v>
      </c>
      <c r="B14" s="10" t="s">
        <v>134</v>
      </c>
      <c r="C14" s="10" t="s">
        <v>140</v>
      </c>
      <c r="D14" s="10" t="s">
        <v>97</v>
      </c>
      <c r="E14" s="13" t="s">
        <v>98</v>
      </c>
      <c r="F14" s="16">
        <f t="shared" si="0"/>
        <v>3.5062955370918435E-2</v>
      </c>
      <c r="G14" s="14">
        <v>0.389085514931442</v>
      </c>
      <c r="H14" s="11">
        <v>0.32108258488220898</v>
      </c>
      <c r="I14" s="11">
        <v>0</v>
      </c>
      <c r="J14" s="11">
        <v>1.2309064937475801E-3</v>
      </c>
      <c r="K14" s="11">
        <v>0</v>
      </c>
      <c r="L14" s="11">
        <v>6.6028604708468996E-2</v>
      </c>
      <c r="M14" s="11">
        <v>4.0343108923392998E-3</v>
      </c>
      <c r="N14" s="11">
        <v>4.81479740176781E-3</v>
      </c>
      <c r="O14" s="11">
        <v>0</v>
      </c>
      <c r="P14" s="11">
        <v>0</v>
      </c>
      <c r="Q14" s="11">
        <v>0.16336796780063501</v>
      </c>
      <c r="R14" s="11">
        <v>0</v>
      </c>
      <c r="S14" s="11">
        <v>1.8537868245123299E-2</v>
      </c>
      <c r="T14" s="11">
        <v>1.2810391467002399E-2</v>
      </c>
      <c r="U14" s="11">
        <v>0</v>
      </c>
      <c r="V14" s="11">
        <v>0</v>
      </c>
      <c r="W14" s="11">
        <v>0</v>
      </c>
      <c r="X14" s="11">
        <v>3.71469565879274E-3</v>
      </c>
      <c r="Y14" s="11">
        <v>0</v>
      </c>
      <c r="Z14" s="11">
        <v>1.52923575184718E-2</v>
      </c>
      <c r="AA14" s="11">
        <v>0</v>
      </c>
      <c r="AB14" s="11">
        <v>0</v>
      </c>
    </row>
    <row r="15" spans="1:28">
      <c r="A15" s="10" t="s">
        <v>146</v>
      </c>
      <c r="B15" s="10" t="s">
        <v>134</v>
      </c>
      <c r="C15" s="10" t="s">
        <v>135</v>
      </c>
      <c r="D15" s="10" t="s">
        <v>97</v>
      </c>
      <c r="E15" s="13" t="s">
        <v>98</v>
      </c>
      <c r="F15" s="16">
        <f t="shared" si="0"/>
        <v>3.7998055121440659E-2</v>
      </c>
      <c r="G15" s="14">
        <v>0.269202481143127</v>
      </c>
      <c r="H15" s="11">
        <v>0.456466230812971</v>
      </c>
      <c r="I15" s="11">
        <v>0</v>
      </c>
      <c r="J15" s="11">
        <v>3.10433462590875E-3</v>
      </c>
      <c r="K15" s="11">
        <v>4.8981502482969501E-2</v>
      </c>
      <c r="L15" s="11">
        <v>0</v>
      </c>
      <c r="M15" s="11">
        <v>1.5187106818910201E-2</v>
      </c>
      <c r="N15" s="11">
        <v>0</v>
      </c>
      <c r="O15" s="11">
        <v>3.1717384588995298E-3</v>
      </c>
      <c r="P15" s="11">
        <v>0</v>
      </c>
      <c r="Q15" s="11">
        <v>0.14893476126953201</v>
      </c>
      <c r="R15" s="11">
        <v>0</v>
      </c>
      <c r="S15" s="11">
        <v>2.27699196643356E-2</v>
      </c>
      <c r="T15" s="11">
        <v>1.3472790171417399E-2</v>
      </c>
      <c r="U15" s="11">
        <v>0</v>
      </c>
      <c r="V15" s="11">
        <v>0</v>
      </c>
      <c r="W15" s="11">
        <v>0</v>
      </c>
      <c r="X15" s="11">
        <v>1.7553452856876599E-3</v>
      </c>
      <c r="Y15" s="11">
        <v>0</v>
      </c>
      <c r="Z15" s="11">
        <v>1.6953789266241699E-2</v>
      </c>
      <c r="AA15" s="11">
        <v>0</v>
      </c>
      <c r="AB15" s="11">
        <v>0</v>
      </c>
    </row>
    <row r="16" spans="1:28">
      <c r="A16" s="10" t="s">
        <v>154</v>
      </c>
      <c r="B16" s="10" t="s">
        <v>136</v>
      </c>
      <c r="C16" s="10" t="s">
        <v>140</v>
      </c>
      <c r="D16" s="10" t="s">
        <v>97</v>
      </c>
      <c r="E16" s="13" t="s">
        <v>100</v>
      </c>
      <c r="F16" s="16">
        <f t="shared" si="0"/>
        <v>4.6497192812502329E-2</v>
      </c>
      <c r="G16" s="14">
        <v>0</v>
      </c>
      <c r="H16" s="11">
        <v>0.76910747789185796</v>
      </c>
      <c r="I16" s="11">
        <v>0</v>
      </c>
      <c r="J16" s="11">
        <v>0</v>
      </c>
      <c r="K16" s="11">
        <v>6.8738191689032196E-2</v>
      </c>
      <c r="L16" s="11">
        <v>0</v>
      </c>
      <c r="M16" s="11">
        <v>1.50227434409794E-2</v>
      </c>
      <c r="N16" s="11">
        <v>0</v>
      </c>
      <c r="O16" s="11">
        <v>2.5343882978962999E-3</v>
      </c>
      <c r="P16" s="11">
        <v>0</v>
      </c>
      <c r="Q16" s="11">
        <v>8.1303420178749503E-2</v>
      </c>
      <c r="R16" s="11">
        <v>0</v>
      </c>
      <c r="S16" s="11">
        <v>2.6150715614408598E-2</v>
      </c>
      <c r="T16" s="11">
        <v>9.0089234528435303E-3</v>
      </c>
      <c r="U16" s="11">
        <v>0</v>
      </c>
      <c r="V16" s="11">
        <v>0</v>
      </c>
      <c r="W16" s="11">
        <v>0</v>
      </c>
      <c r="X16" s="11">
        <v>1.13375537452502E-2</v>
      </c>
      <c r="Y16" s="11">
        <v>0</v>
      </c>
      <c r="Z16" s="11">
        <v>1.0264936142450399E-2</v>
      </c>
      <c r="AA16" s="11">
        <v>6.5316495465323997E-3</v>
      </c>
      <c r="AB16" s="11">
        <v>0</v>
      </c>
    </row>
    <row r="17" spans="1:28">
      <c r="A17" s="10" t="s">
        <v>155</v>
      </c>
      <c r="B17" s="10" t="s">
        <v>136</v>
      </c>
      <c r="C17" s="10" t="s">
        <v>135</v>
      </c>
      <c r="D17" s="10" t="s">
        <v>97</v>
      </c>
      <c r="E17" s="13" t="s">
        <v>100</v>
      </c>
      <c r="F17" s="16">
        <f t="shared" si="0"/>
        <v>8.36022650018255E-3</v>
      </c>
      <c r="G17" s="14">
        <v>0.27036211242497299</v>
      </c>
      <c r="H17" s="11">
        <v>0.58028892918867103</v>
      </c>
      <c r="I17" s="11">
        <v>0</v>
      </c>
      <c r="J17" s="11">
        <v>0</v>
      </c>
      <c r="K17" s="11">
        <v>6.7935015387847006E-2</v>
      </c>
      <c r="L17" s="11">
        <v>0</v>
      </c>
      <c r="M17" s="11">
        <v>6.0772691014112897E-3</v>
      </c>
      <c r="N17" s="11">
        <v>0</v>
      </c>
      <c r="O17" s="11">
        <v>0</v>
      </c>
      <c r="P17" s="11">
        <v>1.6398113199477E-2</v>
      </c>
      <c r="Q17" s="11">
        <v>4.7042063275580102E-2</v>
      </c>
      <c r="R17" s="11">
        <v>0</v>
      </c>
      <c r="S17" s="11">
        <v>0</v>
      </c>
      <c r="T17" s="11">
        <v>0</v>
      </c>
      <c r="U17" s="11">
        <v>0</v>
      </c>
      <c r="V17" s="11">
        <v>0</v>
      </c>
      <c r="W17" s="11">
        <v>0</v>
      </c>
      <c r="X17" s="11">
        <v>8.36022650018255E-3</v>
      </c>
      <c r="Y17" s="11">
        <v>0</v>
      </c>
      <c r="Z17" s="11">
        <v>0</v>
      </c>
      <c r="AA17" s="11">
        <v>3.5362709218573199E-3</v>
      </c>
      <c r="AB17" s="11">
        <v>0</v>
      </c>
    </row>
    <row r="18" spans="1:28">
      <c r="A18" s="10" t="s">
        <v>147</v>
      </c>
      <c r="B18" s="10" t="s">
        <v>134</v>
      </c>
      <c r="C18" s="10" t="s">
        <v>140</v>
      </c>
      <c r="D18" s="10" t="s">
        <v>97</v>
      </c>
      <c r="E18" s="13" t="s">
        <v>98</v>
      </c>
      <c r="F18" s="16">
        <f t="shared" si="0"/>
        <v>2.6601558625941185E-2</v>
      </c>
      <c r="G18" s="14">
        <v>0.52028789656519703</v>
      </c>
      <c r="H18" s="11">
        <v>0</v>
      </c>
      <c r="I18" s="11">
        <v>0.17307134130100099</v>
      </c>
      <c r="J18" s="11">
        <v>0</v>
      </c>
      <c r="K18" s="11">
        <v>9.4546509499929696E-2</v>
      </c>
      <c r="L18" s="11">
        <v>9.6874353663552404E-2</v>
      </c>
      <c r="M18" s="11">
        <v>1.6087377487039301E-2</v>
      </c>
      <c r="N18" s="11">
        <v>0</v>
      </c>
      <c r="O18" s="11">
        <v>0</v>
      </c>
      <c r="P18" s="11">
        <v>0</v>
      </c>
      <c r="Q18" s="11">
        <v>7.13416775568608E-2</v>
      </c>
      <c r="R18" s="11">
        <v>0</v>
      </c>
      <c r="S18" s="11">
        <v>1.00094098630212E-2</v>
      </c>
      <c r="T18" s="11">
        <v>7.8261640901185706E-3</v>
      </c>
      <c r="U18" s="11">
        <v>0</v>
      </c>
      <c r="V18" s="11">
        <v>0</v>
      </c>
      <c r="W18" s="11">
        <v>8.5672795031301405E-3</v>
      </c>
      <c r="X18" s="11">
        <v>1.98705169671277E-4</v>
      </c>
      <c r="Y18" s="11">
        <v>0</v>
      </c>
      <c r="Z18" s="11">
        <v>0</v>
      </c>
      <c r="AA18" s="11">
        <v>1.189285300479E-3</v>
      </c>
      <c r="AB18" s="11">
        <v>0</v>
      </c>
    </row>
    <row r="19" spans="1:28">
      <c r="A19" s="10" t="s">
        <v>148</v>
      </c>
      <c r="B19" s="10" t="s">
        <v>134</v>
      </c>
      <c r="C19" s="10" t="s">
        <v>135</v>
      </c>
      <c r="D19" s="10" t="s">
        <v>97</v>
      </c>
      <c r="E19" s="13" t="s">
        <v>98</v>
      </c>
      <c r="F19" s="16">
        <f t="shared" si="0"/>
        <v>1.0665820129447105E-2</v>
      </c>
      <c r="G19" s="14">
        <v>0.37819042493215099</v>
      </c>
      <c r="H19" s="11">
        <v>0</v>
      </c>
      <c r="I19" s="11">
        <v>0.455242145797847</v>
      </c>
      <c r="J19" s="11">
        <v>0</v>
      </c>
      <c r="K19" s="11">
        <v>9.8168677418375899E-2</v>
      </c>
      <c r="L19" s="11">
        <v>7.3442395446354104E-3</v>
      </c>
      <c r="M19" s="11">
        <v>0</v>
      </c>
      <c r="N19" s="11">
        <v>0</v>
      </c>
      <c r="O19" s="11">
        <v>0</v>
      </c>
      <c r="P19" s="11">
        <v>0</v>
      </c>
      <c r="Q19" s="11">
        <v>5.0388692177543097E-2</v>
      </c>
      <c r="R19" s="11">
        <v>0</v>
      </c>
      <c r="S19" s="11">
        <v>3.500162546474E-3</v>
      </c>
      <c r="T19" s="11">
        <v>7.9524109868415994E-5</v>
      </c>
      <c r="U19" s="11">
        <v>0</v>
      </c>
      <c r="V19" s="11">
        <v>0</v>
      </c>
      <c r="W19" s="11">
        <v>7.0861334731046896E-3</v>
      </c>
      <c r="X19" s="11">
        <v>0</v>
      </c>
      <c r="Y19" s="11">
        <v>0</v>
      </c>
      <c r="Z19" s="11">
        <v>0</v>
      </c>
      <c r="AA19" s="11">
        <v>0</v>
      </c>
      <c r="AB19" s="11">
        <v>0</v>
      </c>
    </row>
    <row r="20" spans="1:28">
      <c r="A20" s="10" t="s">
        <v>156</v>
      </c>
      <c r="B20" s="10" t="s">
        <v>136</v>
      </c>
      <c r="C20" s="10" t="s">
        <v>140</v>
      </c>
      <c r="D20" s="10" t="s">
        <v>97</v>
      </c>
      <c r="E20" s="13" t="s">
        <v>100</v>
      </c>
      <c r="F20" s="16">
        <f t="shared" si="0"/>
        <v>2.6187493507271654E-2</v>
      </c>
      <c r="G20" s="14">
        <v>0.135466985264317</v>
      </c>
      <c r="H20" s="11">
        <v>0</v>
      </c>
      <c r="I20" s="11">
        <v>0.79538999024647195</v>
      </c>
      <c r="J20" s="11">
        <v>0</v>
      </c>
      <c r="K20" s="11">
        <v>2.6453099436727801E-2</v>
      </c>
      <c r="L20" s="11">
        <v>0</v>
      </c>
      <c r="M20" s="11">
        <v>0</v>
      </c>
      <c r="N20" s="11">
        <v>3.3497805970180701E-3</v>
      </c>
      <c r="O20" s="11">
        <v>0</v>
      </c>
      <c r="P20" s="11">
        <v>0</v>
      </c>
      <c r="Q20" s="11">
        <v>1.09614878966812E-2</v>
      </c>
      <c r="R20" s="11">
        <v>0</v>
      </c>
      <c r="S20" s="11">
        <v>1.1725319730705401E-4</v>
      </c>
      <c r="T20" s="11">
        <v>0</v>
      </c>
      <c r="U20" s="11">
        <v>0</v>
      </c>
      <c r="V20" s="11">
        <v>0</v>
      </c>
      <c r="W20" s="11">
        <v>2.6070240309964601E-2</v>
      </c>
      <c r="X20" s="11">
        <v>0</v>
      </c>
      <c r="Y20" s="11">
        <v>0</v>
      </c>
      <c r="Z20" s="11">
        <v>0</v>
      </c>
      <c r="AA20" s="11">
        <v>2.1911630515127701E-3</v>
      </c>
      <c r="AB20" s="11">
        <v>0</v>
      </c>
    </row>
    <row r="21" spans="1:28">
      <c r="A21" s="10" t="s">
        <v>157</v>
      </c>
      <c r="B21" s="10" t="s">
        <v>136</v>
      </c>
      <c r="C21" s="10" t="s">
        <v>135</v>
      </c>
      <c r="D21" s="10" t="s">
        <v>97</v>
      </c>
      <c r="E21" s="13" t="s">
        <v>100</v>
      </c>
      <c r="F21" s="16">
        <f t="shared" si="0"/>
        <v>1.763399927851694E-2</v>
      </c>
      <c r="G21" s="14">
        <v>0.37650477842477498</v>
      </c>
      <c r="H21" s="11">
        <v>0</v>
      </c>
      <c r="I21" s="11">
        <v>0.50540082062615799</v>
      </c>
      <c r="J21" s="11">
        <v>0</v>
      </c>
      <c r="K21" s="11">
        <v>6.0227658664303803E-2</v>
      </c>
      <c r="L21" s="11">
        <v>0</v>
      </c>
      <c r="M21" s="11">
        <v>0</v>
      </c>
      <c r="N21" s="11">
        <v>4.9322406561327897E-3</v>
      </c>
      <c r="O21" s="11">
        <v>0</v>
      </c>
      <c r="P21" s="11">
        <v>0</v>
      </c>
      <c r="Q21" s="11">
        <v>3.4105317928723601E-2</v>
      </c>
      <c r="R21" s="11">
        <v>0</v>
      </c>
      <c r="S21" s="11">
        <v>0</v>
      </c>
      <c r="T21" s="11">
        <v>2.0861276925295399E-3</v>
      </c>
      <c r="U21" s="11">
        <v>0</v>
      </c>
      <c r="V21" s="11">
        <v>0</v>
      </c>
      <c r="W21" s="11">
        <v>1.5547871585987401E-2</v>
      </c>
      <c r="X21" s="11">
        <v>0</v>
      </c>
      <c r="Y21" s="11">
        <v>0</v>
      </c>
      <c r="Z21" s="11">
        <v>0</v>
      </c>
      <c r="AA21" s="11">
        <v>1.19518442139031E-3</v>
      </c>
      <c r="AB21" s="11">
        <v>0</v>
      </c>
    </row>
    <row r="22" spans="1:28">
      <c r="A22" s="10" t="s">
        <v>149</v>
      </c>
      <c r="B22" s="10" t="s">
        <v>134</v>
      </c>
      <c r="C22" s="10" t="s">
        <v>140</v>
      </c>
      <c r="D22" s="10" t="s">
        <v>97</v>
      </c>
      <c r="E22" s="13" t="s">
        <v>98</v>
      </c>
      <c r="F22" s="16">
        <f t="shared" si="0"/>
        <v>7.9045112477090455E-3</v>
      </c>
      <c r="G22" s="14">
        <v>0.14025638282472799</v>
      </c>
      <c r="H22" s="11">
        <v>0.150532504770199</v>
      </c>
      <c r="I22" s="11">
        <v>0.56941413120186302</v>
      </c>
      <c r="J22" s="11">
        <v>1.11786487855693E-3</v>
      </c>
      <c r="K22" s="11">
        <v>7.8427779183169205E-2</v>
      </c>
      <c r="L22" s="11">
        <v>1.6190898034724999E-2</v>
      </c>
      <c r="M22" s="11">
        <v>0</v>
      </c>
      <c r="N22" s="11">
        <v>0</v>
      </c>
      <c r="O22" s="11">
        <v>0</v>
      </c>
      <c r="P22" s="11">
        <v>0</v>
      </c>
      <c r="Q22" s="11">
        <v>3.4274648178688902E-2</v>
      </c>
      <c r="R22" s="11">
        <v>0</v>
      </c>
      <c r="S22" s="11">
        <v>4.43039248292119E-3</v>
      </c>
      <c r="T22" s="11">
        <v>2.33407072486834E-3</v>
      </c>
      <c r="U22" s="11">
        <v>0</v>
      </c>
      <c r="V22" s="11">
        <v>3.5770491056785198E-5</v>
      </c>
      <c r="W22" s="11">
        <v>0</v>
      </c>
      <c r="X22" s="11">
        <v>1.1042775488627301E-3</v>
      </c>
      <c r="Y22" s="11">
        <v>0</v>
      </c>
      <c r="Z22" s="11">
        <v>1.88127968035987E-3</v>
      </c>
      <c r="AA22" s="11">
        <v>0</v>
      </c>
      <c r="AB22" s="11">
        <v>0</v>
      </c>
    </row>
    <row r="23" spans="1:28" ht="16" thickBot="1">
      <c r="A23" s="10" t="s">
        <v>158</v>
      </c>
      <c r="B23" s="10" t="s">
        <v>136</v>
      </c>
      <c r="C23" s="10" t="s">
        <v>140</v>
      </c>
      <c r="D23" s="10" t="s">
        <v>97</v>
      </c>
      <c r="E23" s="13" t="s">
        <v>100</v>
      </c>
      <c r="F23" s="17">
        <f t="shared" si="0"/>
        <v>2.2668486074407815E-2</v>
      </c>
      <c r="G23" s="14">
        <v>0.41131193634155699</v>
      </c>
      <c r="H23" s="11">
        <v>0</v>
      </c>
      <c r="I23" s="11">
        <v>0.49563793507646903</v>
      </c>
      <c r="J23" s="11">
        <v>0</v>
      </c>
      <c r="K23" s="11">
        <v>2.9956245302450401E-2</v>
      </c>
      <c r="L23" s="11">
        <v>1.2902567428106001E-2</v>
      </c>
      <c r="M23" s="11">
        <v>0</v>
      </c>
      <c r="N23" s="11">
        <v>0</v>
      </c>
      <c r="O23" s="11">
        <v>0</v>
      </c>
      <c r="P23" s="11">
        <v>0</v>
      </c>
      <c r="Q23" s="11">
        <v>2.3379400763776099E-2</v>
      </c>
      <c r="R23" s="11">
        <v>0</v>
      </c>
      <c r="S23" s="11">
        <v>3.3531696442301102E-5</v>
      </c>
      <c r="T23" s="11">
        <v>3.71380590987182E-3</v>
      </c>
      <c r="U23" s="11">
        <v>9.6869348939518807E-3</v>
      </c>
      <c r="V23" s="11">
        <v>7.4422525344822604E-3</v>
      </c>
      <c r="W23" s="11">
        <v>0</v>
      </c>
      <c r="X23" s="11">
        <v>1.7919610396595501E-3</v>
      </c>
      <c r="Y23" s="11">
        <v>4.1434290132335997E-3</v>
      </c>
      <c r="Z23" s="11">
        <v>0</v>
      </c>
      <c r="AA23" s="11">
        <v>0</v>
      </c>
      <c r="AB23" s="11">
        <v>0</v>
      </c>
    </row>
  </sheetData>
  <mergeCells count="1">
    <mergeCell ref="A3:H3"/>
  </mergeCells>
  <conditionalFormatting sqref="F6:F23">
    <cfRule type="colorScale" priority="2">
      <colorScale>
        <cfvo type="min"/>
        <cfvo type="percentile" val="50"/>
        <cfvo type="max"/>
        <color rgb="FF5A8AC6"/>
        <color rgb="FFFCFCFF"/>
        <color rgb="FFF8696B"/>
      </colorScale>
    </cfRule>
  </conditionalFormatting>
  <conditionalFormatting sqref="S6:X23 AB6:AB24">
    <cfRule type="colorScale" priority="1">
      <colorScale>
        <cfvo type="min"/>
        <cfvo type="percentile" val="50"/>
        <cfvo type="max"/>
        <color rgb="FF5A8AC6"/>
        <color rgb="FFFCFCFF"/>
        <color rgb="FFF8696B"/>
      </colorScale>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D10C95-6DC2-F84D-833F-F7F63E50CB18}">
  <dimension ref="A1:AR41"/>
  <sheetViews>
    <sheetView zoomScale="75" zoomScaleNormal="75" workbookViewId="0"/>
  </sheetViews>
  <sheetFormatPr baseColWidth="10" defaultColWidth="11.5" defaultRowHeight="15"/>
  <cols>
    <col min="1" max="1" width="14.5" customWidth="1"/>
    <col min="3" max="3" width="9.5" customWidth="1"/>
    <col min="4" max="4" width="13.1640625" customWidth="1"/>
    <col min="5" max="5" width="24.6640625" customWidth="1"/>
  </cols>
  <sheetData>
    <row r="1" spans="1:44" ht="17">
      <c r="A1" s="1" t="s">
        <v>239</v>
      </c>
    </row>
    <row r="2" spans="1:44">
      <c r="A2" s="8" t="s">
        <v>131</v>
      </c>
    </row>
    <row r="3" spans="1:44" ht="69.75" customHeight="1">
      <c r="A3" s="45" t="s">
        <v>230</v>
      </c>
      <c r="B3" s="45"/>
      <c r="C3" s="45"/>
      <c r="D3" s="45"/>
      <c r="E3" s="45"/>
      <c r="F3" s="45"/>
      <c r="G3" s="45"/>
    </row>
    <row r="4" spans="1:44" ht="16" thickBot="1"/>
    <row r="5" spans="1:44" ht="16" thickBot="1">
      <c r="A5" s="18" t="s">
        <v>106</v>
      </c>
      <c r="B5" s="18" t="s">
        <v>160</v>
      </c>
      <c r="C5" s="18" t="s">
        <v>132</v>
      </c>
      <c r="D5" s="18" t="s">
        <v>161</v>
      </c>
      <c r="E5" s="44" t="s">
        <v>92</v>
      </c>
      <c r="F5" s="39" t="s">
        <v>9</v>
      </c>
      <c r="G5" s="18" t="s">
        <v>10</v>
      </c>
      <c r="H5" s="18" t="s">
        <v>11</v>
      </c>
      <c r="I5" s="18" t="s">
        <v>12</v>
      </c>
      <c r="J5" s="18" t="s">
        <v>13</v>
      </c>
      <c r="K5" s="18" t="s">
        <v>14</v>
      </c>
      <c r="L5" s="18" t="s">
        <v>15</v>
      </c>
      <c r="M5" s="18" t="s">
        <v>16</v>
      </c>
      <c r="N5" s="18" t="s">
        <v>17</v>
      </c>
      <c r="O5" s="18" t="s">
        <v>18</v>
      </c>
      <c r="P5" s="18" t="s">
        <v>19</v>
      </c>
      <c r="Q5" s="18" t="s">
        <v>20</v>
      </c>
      <c r="R5" s="18" t="s">
        <v>21</v>
      </c>
      <c r="S5" s="18" t="s">
        <v>22</v>
      </c>
      <c r="T5" s="35" t="s">
        <v>23</v>
      </c>
      <c r="U5" s="18" t="s">
        <v>24</v>
      </c>
      <c r="V5" s="18" t="s">
        <v>25</v>
      </c>
      <c r="W5" s="18" t="s">
        <v>26</v>
      </c>
      <c r="X5" s="18" t="s">
        <v>27</v>
      </c>
      <c r="Y5" s="18" t="s">
        <v>28</v>
      </c>
      <c r="Z5" s="35" t="s">
        <v>29</v>
      </c>
      <c r="AA5" s="35" t="s">
        <v>30</v>
      </c>
      <c r="AB5" s="35" t="s">
        <v>31</v>
      </c>
      <c r="AC5" s="18" t="s">
        <v>32</v>
      </c>
      <c r="AD5" s="18" t="s">
        <v>33</v>
      </c>
      <c r="AE5" s="35" t="s">
        <v>34</v>
      </c>
      <c r="AF5" s="18" t="s">
        <v>35</v>
      </c>
      <c r="AG5" s="35" t="s">
        <v>36</v>
      </c>
      <c r="AH5" s="18" t="s">
        <v>37</v>
      </c>
      <c r="AI5" s="18" t="s">
        <v>38</v>
      </c>
      <c r="AJ5" s="35" t="s">
        <v>39</v>
      </c>
      <c r="AK5" s="18" t="s">
        <v>40</v>
      </c>
      <c r="AL5" s="18" t="s">
        <v>41</v>
      </c>
      <c r="AM5" s="18" t="s">
        <v>42</v>
      </c>
      <c r="AN5" s="18" t="s">
        <v>43</v>
      </c>
      <c r="AO5" s="18" t="s">
        <v>44</v>
      </c>
      <c r="AP5" s="18" t="s">
        <v>45</v>
      </c>
      <c r="AQ5" s="18" t="s">
        <v>46</v>
      </c>
      <c r="AR5" s="18" t="s">
        <v>47</v>
      </c>
    </row>
    <row r="6" spans="1:44">
      <c r="A6" s="21" t="s">
        <v>162</v>
      </c>
      <c r="B6" s="22" t="s">
        <v>163</v>
      </c>
      <c r="C6" s="22" t="s">
        <v>134</v>
      </c>
      <c r="D6" s="22" t="s">
        <v>164</v>
      </c>
      <c r="E6" s="15">
        <f>F6+T6+Z6+AA6+AB6+AE6+AG6+AJ6</f>
        <v>9.4948753556534364E-4</v>
      </c>
      <c r="F6" s="24">
        <v>8.4766167417720998E-19</v>
      </c>
      <c r="G6" s="25">
        <v>1.8759300016982501E-18</v>
      </c>
      <c r="H6" s="25">
        <v>2.2004732406332E-18</v>
      </c>
      <c r="I6" s="25">
        <v>0</v>
      </c>
      <c r="J6" s="25">
        <v>1.5459343879979099E-17</v>
      </c>
      <c r="K6" s="25">
        <v>0</v>
      </c>
      <c r="L6" s="25">
        <v>1.2011497185226099E-18</v>
      </c>
      <c r="M6" s="25">
        <v>2.5726040709170702E-19</v>
      </c>
      <c r="N6" s="25">
        <v>1.9592161361181501E-19</v>
      </c>
      <c r="O6" s="25">
        <v>0</v>
      </c>
      <c r="P6" s="25">
        <v>5.8178536929048002E-18</v>
      </c>
      <c r="Q6" s="25">
        <v>1.5640628792413699E-17</v>
      </c>
      <c r="R6" s="25">
        <v>3.7577443243414898E-3</v>
      </c>
      <c r="S6" s="25">
        <v>2.8264121278367501E-19</v>
      </c>
      <c r="T6" s="25">
        <v>0</v>
      </c>
      <c r="U6" s="25">
        <v>1.2691570974818699E-3</v>
      </c>
      <c r="V6" s="25">
        <v>0</v>
      </c>
      <c r="W6" s="25">
        <v>3.8704545831162201E-2</v>
      </c>
      <c r="X6" s="25">
        <v>5.3286149920992598E-18</v>
      </c>
      <c r="Y6" s="25">
        <v>0.197094511565545</v>
      </c>
      <c r="Z6" s="25">
        <v>0</v>
      </c>
      <c r="AA6" s="25">
        <v>8.2853910613947603E-19</v>
      </c>
      <c r="AB6" s="25">
        <v>9.4948753556533302E-4</v>
      </c>
      <c r="AC6" s="25">
        <v>1.3736824843395E-2</v>
      </c>
      <c r="AD6" s="25">
        <v>0</v>
      </c>
      <c r="AE6" s="25">
        <v>0</v>
      </c>
      <c r="AF6" s="25">
        <v>0</v>
      </c>
      <c r="AG6" s="25">
        <v>0</v>
      </c>
      <c r="AH6" s="25">
        <v>0</v>
      </c>
      <c r="AI6" s="25">
        <v>8.3866316543952104E-4</v>
      </c>
      <c r="AJ6" s="25">
        <v>9.0477142889675405E-18</v>
      </c>
      <c r="AK6" s="25">
        <v>3.9304981982623104E-3</v>
      </c>
      <c r="AL6" s="25">
        <v>0</v>
      </c>
      <c r="AM6" s="25">
        <v>0</v>
      </c>
      <c r="AN6" s="25">
        <v>0.10802731107591799</v>
      </c>
      <c r="AO6" s="25">
        <v>1.65617533024633E-18</v>
      </c>
      <c r="AP6" s="25">
        <v>9.1578832289300003E-3</v>
      </c>
      <c r="AQ6" s="25">
        <v>1.9986851464322001E-2</v>
      </c>
      <c r="AR6" s="26">
        <v>2.9144734693251999E-2</v>
      </c>
    </row>
    <row r="7" spans="1:44">
      <c r="A7" s="27" t="s">
        <v>165</v>
      </c>
      <c r="B7" s="10" t="s">
        <v>166</v>
      </c>
      <c r="C7" s="10" t="s">
        <v>134</v>
      </c>
      <c r="D7" s="10" t="s">
        <v>164</v>
      </c>
      <c r="E7" s="16">
        <f t="shared" ref="E7:E41" si="0">F7+T7+Z7+AA7+AB7+AE7+AG7+AJ7</f>
        <v>1.7171002168125862E-2</v>
      </c>
      <c r="F7" s="14">
        <v>2.9686216890196801E-3</v>
      </c>
      <c r="G7" s="11">
        <v>0.12639167855556699</v>
      </c>
      <c r="H7" s="11">
        <v>0</v>
      </c>
      <c r="I7" s="11">
        <v>5.98076206468433E-18</v>
      </c>
      <c r="J7" s="11">
        <v>2.0452301815615399E-19</v>
      </c>
      <c r="K7" s="11">
        <v>9.9667578232969904E-19</v>
      </c>
      <c r="L7" s="11">
        <v>0</v>
      </c>
      <c r="M7" s="11">
        <v>5.9200861569707903E-3</v>
      </c>
      <c r="N7" s="11">
        <v>0</v>
      </c>
      <c r="O7" s="11">
        <v>1.9875276900592101E-3</v>
      </c>
      <c r="P7" s="11">
        <v>0</v>
      </c>
      <c r="Q7" s="11">
        <v>0</v>
      </c>
      <c r="R7" s="11">
        <v>4.9341957075581797E-2</v>
      </c>
      <c r="S7" s="11">
        <v>0</v>
      </c>
      <c r="T7" s="11">
        <v>1.48580406133769E-18</v>
      </c>
      <c r="U7" s="11">
        <v>0</v>
      </c>
      <c r="V7" s="11">
        <v>0</v>
      </c>
      <c r="W7" s="11">
        <v>0</v>
      </c>
      <c r="X7" s="11">
        <v>0</v>
      </c>
      <c r="Y7" s="11">
        <v>0.122410347889658</v>
      </c>
      <c r="Z7" s="11">
        <v>7.76571130853187E-3</v>
      </c>
      <c r="AA7" s="11">
        <v>2.37910188162046E-3</v>
      </c>
      <c r="AB7" s="11">
        <v>4.0575672889538502E-3</v>
      </c>
      <c r="AC7" s="11">
        <v>1.0654385550745301E-2</v>
      </c>
      <c r="AD7" s="11">
        <v>6.3557938556044302E-2</v>
      </c>
      <c r="AE7" s="11">
        <v>0</v>
      </c>
      <c r="AF7" s="11">
        <v>3.60740832953858E-21</v>
      </c>
      <c r="AG7" s="11">
        <v>1.2530268724844999E-20</v>
      </c>
      <c r="AH7" s="11">
        <v>8.27466397407552E-19</v>
      </c>
      <c r="AI7" s="11">
        <v>7.1255272396666203E-3</v>
      </c>
      <c r="AJ7" s="11">
        <v>0</v>
      </c>
      <c r="AK7" s="11">
        <v>3.1526914590587901E-2</v>
      </c>
      <c r="AL7" s="11">
        <v>0</v>
      </c>
      <c r="AM7" s="11">
        <v>0</v>
      </c>
      <c r="AN7" s="11">
        <v>8.2373278627219396E-2</v>
      </c>
      <c r="AO7" s="11">
        <v>6.9066263814801602E-18</v>
      </c>
      <c r="AP7" s="11">
        <v>9.6541183609895803E-2</v>
      </c>
      <c r="AQ7" s="11">
        <v>2.1917478563096098E-19</v>
      </c>
      <c r="AR7" s="28">
        <v>9.6541183609895803E-2</v>
      </c>
    </row>
    <row r="8" spans="1:44">
      <c r="A8" s="27" t="s">
        <v>167</v>
      </c>
      <c r="B8" s="10" t="s">
        <v>168</v>
      </c>
      <c r="C8" s="10" t="s">
        <v>134</v>
      </c>
      <c r="D8" s="10" t="s">
        <v>164</v>
      </c>
      <c r="E8" s="16">
        <f t="shared" si="0"/>
        <v>0.43425305133667352</v>
      </c>
      <c r="F8" s="14">
        <v>0.38713645547894099</v>
      </c>
      <c r="G8" s="11">
        <v>5.9800456315034401E-20</v>
      </c>
      <c r="H8" s="11">
        <v>1.01852249583331E-3</v>
      </c>
      <c r="I8" s="11">
        <v>4.0928858149248502E-19</v>
      </c>
      <c r="J8" s="11">
        <v>0</v>
      </c>
      <c r="K8" s="11">
        <v>7.68191152790934E-3</v>
      </c>
      <c r="L8" s="11">
        <v>3.12506778701769E-2</v>
      </c>
      <c r="M8" s="11">
        <v>1.0231188163176501E-2</v>
      </c>
      <c r="N8" s="11">
        <v>1.6816853787771E-3</v>
      </c>
      <c r="O8" s="11">
        <v>7.9520987212450302E-19</v>
      </c>
      <c r="P8" s="11">
        <v>0</v>
      </c>
      <c r="Q8" s="11">
        <v>2.2570059164694799E-2</v>
      </c>
      <c r="R8" s="11">
        <v>3.7126916777449198E-3</v>
      </c>
      <c r="S8" s="11">
        <v>0</v>
      </c>
      <c r="T8" s="11">
        <v>3.0152028785073001E-2</v>
      </c>
      <c r="U8" s="11">
        <v>0</v>
      </c>
      <c r="V8" s="11">
        <v>0</v>
      </c>
      <c r="W8" s="11">
        <v>1.0023840385946101E-2</v>
      </c>
      <c r="X8" s="11">
        <v>0</v>
      </c>
      <c r="Y8" s="11">
        <v>3.9978016733013396E-3</v>
      </c>
      <c r="Z8" s="11">
        <v>5.3964527932758204E-3</v>
      </c>
      <c r="AA8" s="11">
        <v>1.1568114279383699E-2</v>
      </c>
      <c r="AB8" s="11">
        <v>0</v>
      </c>
      <c r="AC8" s="11">
        <v>3.3255909730906502E-21</v>
      </c>
      <c r="AD8" s="11">
        <v>2.4525240911771201E-18</v>
      </c>
      <c r="AE8" s="11">
        <v>0</v>
      </c>
      <c r="AF8" s="11">
        <v>0</v>
      </c>
      <c r="AG8" s="11">
        <v>1.39490663663446E-18</v>
      </c>
      <c r="AH8" s="11">
        <v>0</v>
      </c>
      <c r="AI8" s="11">
        <v>1.7873957410414299E-2</v>
      </c>
      <c r="AJ8" s="11">
        <v>0</v>
      </c>
      <c r="AK8" s="11">
        <v>0</v>
      </c>
      <c r="AL8" s="11">
        <v>0</v>
      </c>
      <c r="AM8" s="11">
        <v>9.3870059451144801E-3</v>
      </c>
      <c r="AN8" s="11">
        <v>9.5245827161908395E-2</v>
      </c>
      <c r="AO8" s="11">
        <v>3.4224553995142698E-3</v>
      </c>
      <c r="AP8" s="11">
        <v>2.4820111304750599E-2</v>
      </c>
      <c r="AQ8" s="11">
        <v>5.0119201929730399E-3</v>
      </c>
      <c r="AR8" s="28">
        <v>2.98320314977236E-2</v>
      </c>
    </row>
    <row r="9" spans="1:44">
      <c r="A9" s="27" t="s">
        <v>169</v>
      </c>
      <c r="B9" s="10" t="s">
        <v>170</v>
      </c>
      <c r="C9" s="10" t="s">
        <v>134</v>
      </c>
      <c r="D9" s="10" t="s">
        <v>164</v>
      </c>
      <c r="E9" s="16">
        <f t="shared" si="0"/>
        <v>1.0114309674373999E-2</v>
      </c>
      <c r="F9" s="14">
        <v>5.8247991952822397E-19</v>
      </c>
      <c r="G9" s="11">
        <v>5.3243489281560002E-2</v>
      </c>
      <c r="H9" s="11">
        <v>3.0379319031824398E-19</v>
      </c>
      <c r="I9" s="11">
        <v>1.2872050633780501E-18</v>
      </c>
      <c r="J9" s="11">
        <v>8.54384349405834E-18</v>
      </c>
      <c r="K9" s="11">
        <v>1.1830915304412E-17</v>
      </c>
      <c r="L9" s="11">
        <v>1.04432445412737E-2</v>
      </c>
      <c r="M9" s="11">
        <v>1.9769735221898499E-3</v>
      </c>
      <c r="N9" s="11">
        <v>1.4937907142255799E-19</v>
      </c>
      <c r="O9" s="11">
        <v>1.00138895146834E-18</v>
      </c>
      <c r="P9" s="11">
        <v>7.1843364244482097E-19</v>
      </c>
      <c r="Q9" s="11">
        <v>1.85800488081641E-19</v>
      </c>
      <c r="R9" s="11">
        <v>3.2369301916660799E-2</v>
      </c>
      <c r="S9" s="11">
        <v>0</v>
      </c>
      <c r="T9" s="11">
        <v>5.2056403358423896E-3</v>
      </c>
      <c r="U9" s="11">
        <v>7.7814051810609504E-22</v>
      </c>
      <c r="V9" s="11">
        <v>0</v>
      </c>
      <c r="W9" s="11">
        <v>0</v>
      </c>
      <c r="X9" s="11">
        <v>0</v>
      </c>
      <c r="Y9" s="11">
        <v>0.11865004342108</v>
      </c>
      <c r="Z9" s="11">
        <v>1.0518876853255699E-19</v>
      </c>
      <c r="AA9" s="11">
        <v>3.4353253655187401E-19</v>
      </c>
      <c r="AB9" s="11">
        <v>4.1978238356401004E-3</v>
      </c>
      <c r="AC9" s="11">
        <v>2.5221287578219301E-2</v>
      </c>
      <c r="AD9" s="11">
        <v>1.27408684564576E-2</v>
      </c>
      <c r="AE9" s="11">
        <v>2.8348234225143701E-18</v>
      </c>
      <c r="AF9" s="11">
        <v>1.0969818814875499E-18</v>
      </c>
      <c r="AG9" s="11">
        <v>9.3417578743311193E-19</v>
      </c>
      <c r="AH9" s="11">
        <v>0</v>
      </c>
      <c r="AI9" s="11">
        <v>2.60675817810565E-2</v>
      </c>
      <c r="AJ9" s="11">
        <v>7.1084550289150295E-4</v>
      </c>
      <c r="AK9" s="11">
        <v>1.4146427399359399E-2</v>
      </c>
      <c r="AL9" s="11">
        <v>9.3317460457357799E-3</v>
      </c>
      <c r="AM9" s="11">
        <v>1.71434909780147E-3</v>
      </c>
      <c r="AN9" s="11">
        <v>9.3523328283924206E-2</v>
      </c>
      <c r="AO9" s="11">
        <v>5.13072537443885E-18</v>
      </c>
      <c r="AP9" s="11">
        <v>5.5780278130414501E-2</v>
      </c>
      <c r="AQ9" s="11">
        <v>3.8907025905304799E-22</v>
      </c>
      <c r="AR9" s="28">
        <v>5.5780278130414501E-2</v>
      </c>
    </row>
    <row r="10" spans="1:44">
      <c r="A10" s="27" t="s">
        <v>171</v>
      </c>
      <c r="B10" s="10" t="s">
        <v>172</v>
      </c>
      <c r="C10" s="10" t="s">
        <v>134</v>
      </c>
      <c r="D10" s="10" t="s">
        <v>164</v>
      </c>
      <c r="E10" s="16">
        <f t="shared" si="0"/>
        <v>9.53516008562178E-2</v>
      </c>
      <c r="F10" s="14">
        <v>7.0250787808666407E-2</v>
      </c>
      <c r="G10" s="11">
        <v>8.6216850005347706E-2</v>
      </c>
      <c r="H10" s="11">
        <v>0</v>
      </c>
      <c r="I10" s="11">
        <v>1.01198095143073E-17</v>
      </c>
      <c r="J10" s="11">
        <v>0</v>
      </c>
      <c r="K10" s="11">
        <v>1.01475899342033E-17</v>
      </c>
      <c r="L10" s="11">
        <v>9.8559571880525703E-3</v>
      </c>
      <c r="M10" s="11">
        <v>7.0917436111188102E-3</v>
      </c>
      <c r="N10" s="11">
        <v>1.27491982799683E-3</v>
      </c>
      <c r="O10" s="11">
        <v>2.4344298699696999E-2</v>
      </c>
      <c r="P10" s="11">
        <v>2.0486815684972099E-18</v>
      </c>
      <c r="Q10" s="11">
        <v>9.3649096429477899E-2</v>
      </c>
      <c r="R10" s="11">
        <v>9.5445966331936492E-3</v>
      </c>
      <c r="S10" s="11">
        <v>1.66953572067112E-18</v>
      </c>
      <c r="T10" s="11">
        <v>2.80138418477246E-3</v>
      </c>
      <c r="U10" s="11">
        <v>5.1760070273195705E-4</v>
      </c>
      <c r="V10" s="11">
        <v>0</v>
      </c>
      <c r="W10" s="11">
        <v>0</v>
      </c>
      <c r="X10" s="11">
        <v>2.8077889742756201E-18</v>
      </c>
      <c r="Y10" s="11">
        <v>0.13679283754192301</v>
      </c>
      <c r="Z10" s="11">
        <v>3.5833385608534198E-3</v>
      </c>
      <c r="AA10" s="11">
        <v>3.6745096426257099E-3</v>
      </c>
      <c r="AB10" s="11">
        <v>7.3984121860890201E-3</v>
      </c>
      <c r="AC10" s="11">
        <v>1.8443028964028101E-2</v>
      </c>
      <c r="AD10" s="11">
        <v>1.53408896974465E-2</v>
      </c>
      <c r="AE10" s="11">
        <v>2.06985375659477E-18</v>
      </c>
      <c r="AF10" s="11">
        <v>0</v>
      </c>
      <c r="AG10" s="11">
        <v>0</v>
      </c>
      <c r="AH10" s="11">
        <v>5.4458628160401398E-18</v>
      </c>
      <c r="AI10" s="11">
        <v>6.4367269571933604E-19</v>
      </c>
      <c r="AJ10" s="11">
        <v>7.6431684732107697E-3</v>
      </c>
      <c r="AK10" s="11">
        <v>6.3570919334891507E-2</v>
      </c>
      <c r="AL10" s="11">
        <v>0</v>
      </c>
      <c r="AM10" s="11">
        <v>0</v>
      </c>
      <c r="AN10" s="11">
        <v>0.10060231596649399</v>
      </c>
      <c r="AO10" s="11">
        <v>0</v>
      </c>
      <c r="AP10" s="11">
        <v>7.4879681028665601E-2</v>
      </c>
      <c r="AQ10" s="11">
        <v>2.5880035136597798E-4</v>
      </c>
      <c r="AR10" s="28">
        <v>7.5138481380031596E-2</v>
      </c>
    </row>
    <row r="11" spans="1:44" ht="16" thickBot="1">
      <c r="A11" s="29" t="s">
        <v>173</v>
      </c>
      <c r="B11" s="30" t="s">
        <v>174</v>
      </c>
      <c r="C11" s="30" t="s">
        <v>134</v>
      </c>
      <c r="D11" s="30" t="s">
        <v>164</v>
      </c>
      <c r="E11" s="17">
        <f t="shared" si="0"/>
        <v>2.5295297832591258E-2</v>
      </c>
      <c r="F11" s="32">
        <v>9.1664833742873993E-3</v>
      </c>
      <c r="G11" s="33">
        <v>8.9292542799833702E-2</v>
      </c>
      <c r="H11" s="33">
        <v>7.6740636845115105E-21</v>
      </c>
      <c r="I11" s="33">
        <v>0</v>
      </c>
      <c r="J11" s="33">
        <v>8.2383785197400698E-18</v>
      </c>
      <c r="K11" s="33">
        <v>5.7273657708025404E-18</v>
      </c>
      <c r="L11" s="33">
        <v>1.20776000552017E-2</v>
      </c>
      <c r="M11" s="33">
        <v>3.5293587044191699E-3</v>
      </c>
      <c r="N11" s="33">
        <v>1.78661915024678E-19</v>
      </c>
      <c r="O11" s="33">
        <v>5.55579820352057E-3</v>
      </c>
      <c r="P11" s="33">
        <v>0</v>
      </c>
      <c r="Q11" s="33">
        <v>0</v>
      </c>
      <c r="R11" s="33">
        <v>1.40889420395956E-2</v>
      </c>
      <c r="S11" s="33">
        <v>0</v>
      </c>
      <c r="T11" s="33">
        <v>4.5614468088435E-4</v>
      </c>
      <c r="U11" s="33">
        <v>3.5150030214491199E-19</v>
      </c>
      <c r="V11" s="33">
        <v>9.3148488824922298E-4</v>
      </c>
      <c r="W11" s="33">
        <v>0</v>
      </c>
      <c r="X11" s="33">
        <v>0</v>
      </c>
      <c r="Y11" s="33">
        <v>0.112519673585073</v>
      </c>
      <c r="Z11" s="33">
        <v>3.3674058911849101E-3</v>
      </c>
      <c r="AA11" s="33">
        <v>1.8676487718707499E-20</v>
      </c>
      <c r="AB11" s="33">
        <v>1.23052638862346E-2</v>
      </c>
      <c r="AC11" s="33">
        <v>2.1247148874887399E-2</v>
      </c>
      <c r="AD11" s="33">
        <v>2.64325329515698E-2</v>
      </c>
      <c r="AE11" s="33">
        <v>0</v>
      </c>
      <c r="AF11" s="33">
        <v>4.6877845032860001E-3</v>
      </c>
      <c r="AG11" s="33">
        <v>0</v>
      </c>
      <c r="AH11" s="33">
        <v>0</v>
      </c>
      <c r="AI11" s="33">
        <v>1.3757169518248701E-2</v>
      </c>
      <c r="AJ11" s="33">
        <v>0</v>
      </c>
      <c r="AK11" s="33">
        <v>2.91556943668876E-2</v>
      </c>
      <c r="AL11" s="33">
        <v>1.54968299234807E-18</v>
      </c>
      <c r="AM11" s="33">
        <v>0</v>
      </c>
      <c r="AN11" s="33">
        <v>0.119212613338212</v>
      </c>
      <c r="AO11" s="33">
        <v>0</v>
      </c>
      <c r="AP11" s="33">
        <v>7.6863151423359699E-2</v>
      </c>
      <c r="AQ11" s="33">
        <v>1.7575015107245599E-19</v>
      </c>
      <c r="AR11" s="34">
        <v>7.6863151423359699E-2</v>
      </c>
    </row>
    <row r="12" spans="1:44">
      <c r="A12" s="21" t="s">
        <v>175</v>
      </c>
      <c r="B12" s="22" t="s">
        <v>163</v>
      </c>
      <c r="C12" s="22" t="s">
        <v>136</v>
      </c>
      <c r="D12" s="22" t="s">
        <v>164</v>
      </c>
      <c r="E12" s="15">
        <f t="shared" si="0"/>
        <v>3.1229119941987907E-2</v>
      </c>
      <c r="F12" s="24">
        <v>1.62603533463038E-2</v>
      </c>
      <c r="G12" s="25">
        <v>3.33880153688682E-2</v>
      </c>
      <c r="H12" s="25">
        <v>0</v>
      </c>
      <c r="I12" s="25">
        <v>0</v>
      </c>
      <c r="J12" s="25">
        <v>0</v>
      </c>
      <c r="K12" s="25">
        <v>0</v>
      </c>
      <c r="L12" s="25">
        <v>1.29761896701353E-20</v>
      </c>
      <c r="M12" s="25">
        <v>0</v>
      </c>
      <c r="N12" s="25">
        <v>3.28925011306472E-3</v>
      </c>
      <c r="O12" s="25">
        <v>3.5527268171420901E-22</v>
      </c>
      <c r="P12" s="25">
        <v>4.2669001145461803E-18</v>
      </c>
      <c r="Q12" s="25">
        <v>0</v>
      </c>
      <c r="R12" s="25">
        <v>5.3357039822991698E-3</v>
      </c>
      <c r="S12" s="25">
        <v>8.6283387060211004E-5</v>
      </c>
      <c r="T12" s="25">
        <v>3.7303949453762301E-3</v>
      </c>
      <c r="U12" s="25">
        <v>8.6522378700296901E-4</v>
      </c>
      <c r="V12" s="25">
        <v>5.7898177610598103E-4</v>
      </c>
      <c r="W12" s="25">
        <v>2.7312106169902099E-2</v>
      </c>
      <c r="X12" s="25">
        <v>0</v>
      </c>
      <c r="Y12" s="25">
        <v>0.214263585492106</v>
      </c>
      <c r="Z12" s="25">
        <v>2.5062126854753799E-3</v>
      </c>
      <c r="AA12" s="25">
        <v>7.7742096507359504E-19</v>
      </c>
      <c r="AB12" s="25">
        <v>8.7321589648324902E-3</v>
      </c>
      <c r="AC12" s="25">
        <v>2.4884182574008099E-2</v>
      </c>
      <c r="AD12" s="25">
        <v>4.59753440660035E-18</v>
      </c>
      <c r="AE12" s="25">
        <v>7.3103034786941405E-18</v>
      </c>
      <c r="AF12" s="25">
        <v>2.0974838839347601E-2</v>
      </c>
      <c r="AG12" s="25">
        <v>4.5727530103558603E-20</v>
      </c>
      <c r="AH12" s="25">
        <v>0</v>
      </c>
      <c r="AI12" s="25">
        <v>0</v>
      </c>
      <c r="AJ12" s="25">
        <v>3.5089966712561702E-18</v>
      </c>
      <c r="AK12" s="25">
        <v>7.1246870020250999E-3</v>
      </c>
      <c r="AL12" s="25">
        <v>1.0157926678023401E-18</v>
      </c>
      <c r="AM12" s="25">
        <v>4.0682301384144501E-18</v>
      </c>
      <c r="AN12" s="25">
        <v>0.1149290697226</v>
      </c>
      <c r="AO12" s="25">
        <v>9.6988507669683202E-4</v>
      </c>
      <c r="AP12" s="25">
        <v>4.55846916419324E-2</v>
      </c>
      <c r="AQ12" s="25">
        <v>1.4088664978452599E-2</v>
      </c>
      <c r="AR12" s="26">
        <v>5.9673356620384997E-2</v>
      </c>
    </row>
    <row r="13" spans="1:44">
      <c r="A13" s="27" t="s">
        <v>176</v>
      </c>
      <c r="B13" s="10" t="s">
        <v>166</v>
      </c>
      <c r="C13" s="10" t="s">
        <v>136</v>
      </c>
      <c r="D13" s="10" t="s">
        <v>164</v>
      </c>
      <c r="E13" s="16">
        <f t="shared" si="0"/>
        <v>3.8675123725488356E-2</v>
      </c>
      <c r="F13" s="14">
        <v>1.18110735772868E-2</v>
      </c>
      <c r="G13" s="11">
        <v>0.168921585151771</v>
      </c>
      <c r="H13" s="11">
        <v>0</v>
      </c>
      <c r="I13" s="11">
        <v>1.8773748815553201E-19</v>
      </c>
      <c r="J13" s="11">
        <v>2.0948123505080299E-18</v>
      </c>
      <c r="K13" s="11">
        <v>1.7816558111587E-18</v>
      </c>
      <c r="L13" s="11">
        <v>2.6408743341749401E-18</v>
      </c>
      <c r="M13" s="11">
        <v>0</v>
      </c>
      <c r="N13" s="11">
        <v>0</v>
      </c>
      <c r="O13" s="11">
        <v>1.07214282877866E-2</v>
      </c>
      <c r="P13" s="11">
        <v>3.71717268475904E-20</v>
      </c>
      <c r="Q13" s="11">
        <v>0</v>
      </c>
      <c r="R13" s="11">
        <v>2.79490090915324E-2</v>
      </c>
      <c r="S13" s="11">
        <v>2.4841161274998702E-19</v>
      </c>
      <c r="T13" s="11">
        <v>0</v>
      </c>
      <c r="U13" s="11">
        <v>5.3954187420800699E-20</v>
      </c>
      <c r="V13" s="11">
        <v>2.7832344018608002E-3</v>
      </c>
      <c r="W13" s="11">
        <v>0</v>
      </c>
      <c r="X13" s="11">
        <v>3.4049340238684198E-18</v>
      </c>
      <c r="Y13" s="11">
        <v>0.11926840200545299</v>
      </c>
      <c r="Z13" s="11">
        <v>1.17856556220538E-2</v>
      </c>
      <c r="AA13" s="11">
        <v>3.1212700527436499E-3</v>
      </c>
      <c r="AB13" s="11">
        <v>1.19571244734041E-2</v>
      </c>
      <c r="AC13" s="11">
        <v>1.7399404151221001E-2</v>
      </c>
      <c r="AD13" s="11">
        <v>8.0996204808355093E-2</v>
      </c>
      <c r="AE13" s="11">
        <v>0</v>
      </c>
      <c r="AF13" s="11">
        <v>1.3342162292032301E-2</v>
      </c>
      <c r="AG13" s="11">
        <v>0</v>
      </c>
      <c r="AH13" s="11">
        <v>0</v>
      </c>
      <c r="AI13" s="11">
        <v>1.994712067251E-3</v>
      </c>
      <c r="AJ13" s="11">
        <v>3.8700569809841297E-18</v>
      </c>
      <c r="AK13" s="11">
        <v>4.0672045714034398E-2</v>
      </c>
      <c r="AL13" s="11">
        <v>4.1174851431217701E-18</v>
      </c>
      <c r="AM13" s="11">
        <v>1.21737605495832E-17</v>
      </c>
      <c r="AN13" s="11">
        <v>5.1292788545259101E-2</v>
      </c>
      <c r="AO13" s="11">
        <v>0</v>
      </c>
      <c r="AP13" s="11">
        <v>0.13392658621793799</v>
      </c>
      <c r="AQ13" s="11">
        <v>6.5578937003543997E-5</v>
      </c>
      <c r="AR13" s="28">
        <v>0.133992165154942</v>
      </c>
    </row>
    <row r="14" spans="1:44">
      <c r="A14" s="27" t="s">
        <v>177</v>
      </c>
      <c r="B14" s="10" t="s">
        <v>168</v>
      </c>
      <c r="C14" s="10" t="s">
        <v>136</v>
      </c>
      <c r="D14" s="10" t="s">
        <v>164</v>
      </c>
      <c r="E14" s="16">
        <f t="shared" si="0"/>
        <v>0.73307976974703681</v>
      </c>
      <c r="F14" s="14">
        <v>0.68294429496234599</v>
      </c>
      <c r="G14" s="11">
        <v>0</v>
      </c>
      <c r="H14" s="11">
        <v>6.7075179701286101E-4</v>
      </c>
      <c r="I14" s="11">
        <v>0</v>
      </c>
      <c r="J14" s="11">
        <v>9.2815186787331208E-3</v>
      </c>
      <c r="K14" s="11">
        <v>3.7532335651627301E-2</v>
      </c>
      <c r="L14" s="11">
        <v>4.7901828714002399E-2</v>
      </c>
      <c r="M14" s="11">
        <v>8.0488806832434995E-3</v>
      </c>
      <c r="N14" s="11">
        <v>2.3342513877053599E-3</v>
      </c>
      <c r="O14" s="11">
        <v>7.2095755782886301E-4</v>
      </c>
      <c r="P14" s="11">
        <v>4.9150122451219199E-19</v>
      </c>
      <c r="Q14" s="11">
        <v>3.5649078735509397E-2</v>
      </c>
      <c r="R14" s="11">
        <v>0</v>
      </c>
      <c r="S14" s="11">
        <v>0</v>
      </c>
      <c r="T14" s="11">
        <v>2.3861906626209701E-2</v>
      </c>
      <c r="U14" s="11">
        <v>0</v>
      </c>
      <c r="V14" s="11">
        <v>1.3050698215893301E-3</v>
      </c>
      <c r="W14" s="11">
        <v>2.9255075680534301E-2</v>
      </c>
      <c r="X14" s="11">
        <v>1.1435856282355699E-21</v>
      </c>
      <c r="Y14" s="11">
        <v>2.0782513267169401E-18</v>
      </c>
      <c r="Z14" s="11">
        <v>5.2227877123064599E-3</v>
      </c>
      <c r="AA14" s="11">
        <v>1.91987180038054E-2</v>
      </c>
      <c r="AB14" s="11">
        <v>8.5949846560220305E-4</v>
      </c>
      <c r="AC14" s="11">
        <v>2.0775211108902701E-5</v>
      </c>
      <c r="AD14" s="11">
        <v>0</v>
      </c>
      <c r="AE14" s="11">
        <v>1.86174916960597E-18</v>
      </c>
      <c r="AF14" s="11">
        <v>2.8994511252027799E-19</v>
      </c>
      <c r="AG14" s="11">
        <v>7.2600151481040805E-4</v>
      </c>
      <c r="AH14" s="11">
        <v>2.2296862569181602E-3</v>
      </c>
      <c r="AI14" s="11">
        <v>6.5903340340798803E-19</v>
      </c>
      <c r="AJ14" s="11">
        <v>2.6656246195676697E-4</v>
      </c>
      <c r="AK14" s="11">
        <v>1.3698501636534501E-3</v>
      </c>
      <c r="AL14" s="11">
        <v>3.5481392526831102E-18</v>
      </c>
      <c r="AM14" s="11">
        <v>0</v>
      </c>
      <c r="AN14" s="11">
        <v>0</v>
      </c>
      <c r="AO14" s="11">
        <v>6.2504851747392703E-2</v>
      </c>
      <c r="AP14" s="11">
        <v>2.99879981395876E-2</v>
      </c>
      <c r="AQ14" s="11">
        <v>1.46275378402671E-2</v>
      </c>
      <c r="AR14" s="28">
        <v>4.4615535979854702E-2</v>
      </c>
    </row>
    <row r="15" spans="1:44">
      <c r="A15" s="27" t="s">
        <v>178</v>
      </c>
      <c r="B15" s="10" t="s">
        <v>170</v>
      </c>
      <c r="C15" s="10" t="s">
        <v>136</v>
      </c>
      <c r="D15" s="10" t="s">
        <v>164</v>
      </c>
      <c r="E15" s="16">
        <f t="shared" si="0"/>
        <v>0.10888375022530913</v>
      </c>
      <c r="F15" s="14">
        <v>2.6304513536554299E-2</v>
      </c>
      <c r="G15" s="11">
        <v>9.9861395428441802E-2</v>
      </c>
      <c r="H15" s="11">
        <v>1.12967082540796E-19</v>
      </c>
      <c r="I15" s="11">
        <v>8.0685225842636396E-19</v>
      </c>
      <c r="J15" s="11">
        <v>6.1301458991118095E-19</v>
      </c>
      <c r="K15" s="11">
        <v>5.7525665744162697E-18</v>
      </c>
      <c r="L15" s="11">
        <v>2.64211660021226E-2</v>
      </c>
      <c r="M15" s="11">
        <v>0</v>
      </c>
      <c r="N15" s="11">
        <v>6.1691887580905897E-20</v>
      </c>
      <c r="O15" s="11">
        <v>0</v>
      </c>
      <c r="P15" s="11">
        <v>0</v>
      </c>
      <c r="Q15" s="11">
        <v>5.2039674771993498E-3</v>
      </c>
      <c r="R15" s="11">
        <v>1.4585978219841301E-2</v>
      </c>
      <c r="S15" s="11">
        <v>0</v>
      </c>
      <c r="T15" s="11">
        <v>2.3898283801313501E-2</v>
      </c>
      <c r="U15" s="11">
        <v>0</v>
      </c>
      <c r="V15" s="11">
        <v>1.0818990391584E-2</v>
      </c>
      <c r="W15" s="11">
        <v>8.9037017949151694E-19</v>
      </c>
      <c r="X15" s="11">
        <v>0</v>
      </c>
      <c r="Y15" s="11">
        <v>8.3384359263468405E-2</v>
      </c>
      <c r="Z15" s="11">
        <v>9.5393807401983402E-3</v>
      </c>
      <c r="AA15" s="11">
        <v>2.97702522556375E-18</v>
      </c>
      <c r="AB15" s="11">
        <v>1.6028534666994099E-2</v>
      </c>
      <c r="AC15" s="11">
        <v>2.1149452481722099E-2</v>
      </c>
      <c r="AD15" s="11">
        <v>4.4823390644795499E-2</v>
      </c>
      <c r="AE15" s="11">
        <v>9.6101823879564108E-19</v>
      </c>
      <c r="AF15" s="11">
        <v>8.8820724489352305E-3</v>
      </c>
      <c r="AG15" s="11">
        <v>0</v>
      </c>
      <c r="AH15" s="11">
        <v>0</v>
      </c>
      <c r="AI15" s="11">
        <v>2.4784093266517399E-2</v>
      </c>
      <c r="AJ15" s="11">
        <v>3.3113037480248901E-2</v>
      </c>
      <c r="AK15" s="11">
        <v>4.0199895104221497E-3</v>
      </c>
      <c r="AL15" s="11">
        <v>1.19745958368365E-17</v>
      </c>
      <c r="AM15" s="11">
        <v>9.9148126046261691E-19</v>
      </c>
      <c r="AN15" s="11">
        <v>0.143226054676549</v>
      </c>
      <c r="AO15" s="11">
        <v>0</v>
      </c>
      <c r="AP15" s="11">
        <v>0.11017833522884</v>
      </c>
      <c r="AQ15" s="11">
        <v>4.4518508974575905E-19</v>
      </c>
      <c r="AR15" s="28">
        <v>0.11017833522884</v>
      </c>
    </row>
    <row r="16" spans="1:44">
      <c r="A16" s="27" t="s">
        <v>179</v>
      </c>
      <c r="B16" s="10" t="s">
        <v>172</v>
      </c>
      <c r="C16" s="10" t="s">
        <v>136</v>
      </c>
      <c r="D16" s="10" t="s">
        <v>164</v>
      </c>
      <c r="E16" s="16">
        <f t="shared" si="0"/>
        <v>0.23849300492547923</v>
      </c>
      <c r="F16" s="14">
        <v>0.17051468558285501</v>
      </c>
      <c r="G16" s="11">
        <v>0.11840616949510401</v>
      </c>
      <c r="H16" s="11">
        <v>0</v>
      </c>
      <c r="I16" s="11">
        <v>6.5956394307651402E-18</v>
      </c>
      <c r="J16" s="11">
        <v>0</v>
      </c>
      <c r="K16" s="11">
        <v>0</v>
      </c>
      <c r="L16" s="11">
        <v>2.77942163943894E-2</v>
      </c>
      <c r="M16" s="11">
        <v>8.6866943436583292E-3</v>
      </c>
      <c r="N16" s="11">
        <v>1.77204348857661E-2</v>
      </c>
      <c r="O16" s="11">
        <v>4.9302802298925398E-2</v>
      </c>
      <c r="P16" s="11">
        <v>4.3025865481413902E-18</v>
      </c>
      <c r="Q16" s="11">
        <v>0.101298433227411</v>
      </c>
      <c r="R16" s="11">
        <v>7.9980971703054807E-3</v>
      </c>
      <c r="S16" s="11">
        <v>7.3724894921711705E-19</v>
      </c>
      <c r="T16" s="11">
        <v>5.8500111803159796E-3</v>
      </c>
      <c r="U16" s="11">
        <v>2.49950981730609E-3</v>
      </c>
      <c r="V16" s="11">
        <v>0</v>
      </c>
      <c r="W16" s="11">
        <v>2.6006630215010699E-18</v>
      </c>
      <c r="X16" s="11">
        <v>0</v>
      </c>
      <c r="Y16" s="11">
        <v>9.8375475568118001E-2</v>
      </c>
      <c r="Z16" s="11">
        <v>1.2816916640846899E-2</v>
      </c>
      <c r="AA16" s="11">
        <v>9.7800444822046407E-3</v>
      </c>
      <c r="AB16" s="11">
        <v>1.6291924860643899E-2</v>
      </c>
      <c r="AC16" s="11">
        <v>1.23554314708232E-2</v>
      </c>
      <c r="AD16" s="11">
        <v>3.0447283638246898E-2</v>
      </c>
      <c r="AE16" s="11">
        <v>0</v>
      </c>
      <c r="AF16" s="11">
        <v>6.6831349215525004E-3</v>
      </c>
      <c r="AG16" s="11">
        <v>8.5086141469376303E-19</v>
      </c>
      <c r="AH16" s="11">
        <v>4.3665805848754698E-18</v>
      </c>
      <c r="AI16" s="11">
        <v>6.8334751133152398E-19</v>
      </c>
      <c r="AJ16" s="11">
        <v>2.3239422178612801E-2</v>
      </c>
      <c r="AK16" s="11">
        <v>7.7234883226819803E-2</v>
      </c>
      <c r="AL16" s="11">
        <v>0</v>
      </c>
      <c r="AM16" s="11">
        <v>0</v>
      </c>
      <c r="AN16" s="11">
        <v>0.10940277133927601</v>
      </c>
      <c r="AO16" s="11">
        <v>8.1157152156528002E-3</v>
      </c>
      <c r="AP16" s="11">
        <v>0.111432642448571</v>
      </c>
      <c r="AQ16" s="11">
        <v>1.24975490865305E-3</v>
      </c>
      <c r="AR16" s="28">
        <v>0.112682397357224</v>
      </c>
    </row>
    <row r="17" spans="1:44" ht="16" thickBot="1">
      <c r="A17" s="29" t="s">
        <v>180</v>
      </c>
      <c r="B17" s="30" t="s">
        <v>174</v>
      </c>
      <c r="C17" s="30" t="s">
        <v>136</v>
      </c>
      <c r="D17" s="30" t="s">
        <v>164</v>
      </c>
      <c r="E17" s="17">
        <f t="shared" si="0"/>
        <v>6.3958712588057492E-2</v>
      </c>
      <c r="F17" s="32">
        <v>1.4429497471018E-2</v>
      </c>
      <c r="G17" s="33">
        <v>0.122415479154241</v>
      </c>
      <c r="H17" s="33">
        <v>7.0166444212866998E-19</v>
      </c>
      <c r="I17" s="33">
        <v>0</v>
      </c>
      <c r="J17" s="33">
        <v>4.4406702898187796E-18</v>
      </c>
      <c r="K17" s="33">
        <v>5.7281872316544601E-18</v>
      </c>
      <c r="L17" s="33">
        <v>2.3248336692148999E-2</v>
      </c>
      <c r="M17" s="33">
        <v>1.1012732107592499E-3</v>
      </c>
      <c r="N17" s="33">
        <v>3.4994148499597599E-3</v>
      </c>
      <c r="O17" s="33">
        <v>1.3750112125215401E-2</v>
      </c>
      <c r="P17" s="33">
        <v>0</v>
      </c>
      <c r="Q17" s="33">
        <v>0</v>
      </c>
      <c r="R17" s="33">
        <v>6.6414113160761998E-3</v>
      </c>
      <c r="S17" s="33">
        <v>0</v>
      </c>
      <c r="T17" s="33">
        <v>2.1517129481104899E-3</v>
      </c>
      <c r="U17" s="33">
        <v>0</v>
      </c>
      <c r="V17" s="33">
        <v>1.1319052655102801E-3</v>
      </c>
      <c r="W17" s="33">
        <v>0</v>
      </c>
      <c r="X17" s="33">
        <v>0</v>
      </c>
      <c r="Y17" s="33">
        <v>0.11642130483461099</v>
      </c>
      <c r="Z17" s="33">
        <v>1.19153419040146E-2</v>
      </c>
      <c r="AA17" s="33">
        <v>0</v>
      </c>
      <c r="AB17" s="33">
        <v>2.9361371287819099E-2</v>
      </c>
      <c r="AC17" s="33">
        <v>1.6268566404471701E-2</v>
      </c>
      <c r="AD17" s="33">
        <v>4.43901395023076E-2</v>
      </c>
      <c r="AE17" s="33">
        <v>9.0755495052667009E-19</v>
      </c>
      <c r="AF17" s="33">
        <v>1.4685664611119101E-2</v>
      </c>
      <c r="AG17" s="33">
        <v>3.9567119291492402E-19</v>
      </c>
      <c r="AH17" s="33">
        <v>1.72900503900221E-18</v>
      </c>
      <c r="AI17" s="33">
        <v>0</v>
      </c>
      <c r="AJ17" s="33">
        <v>6.1007889770953103E-3</v>
      </c>
      <c r="AK17" s="33">
        <v>2.4253015851690599E-2</v>
      </c>
      <c r="AL17" s="33">
        <v>4.6850094916367002E-18</v>
      </c>
      <c r="AM17" s="33">
        <v>4.4219235892879005E-19</v>
      </c>
      <c r="AN17" s="33">
        <v>0.123603547584806</v>
      </c>
      <c r="AO17" s="33">
        <v>0</v>
      </c>
      <c r="AP17" s="33">
        <v>0.10492161368420599</v>
      </c>
      <c r="AQ17" s="33">
        <v>0</v>
      </c>
      <c r="AR17" s="34">
        <v>0.10492161368420599</v>
      </c>
    </row>
    <row r="18" spans="1:44">
      <c r="A18" s="21" t="s">
        <v>181</v>
      </c>
      <c r="B18" s="22" t="s">
        <v>182</v>
      </c>
      <c r="C18" s="22" t="s">
        <v>134</v>
      </c>
      <c r="D18" s="22" t="s">
        <v>183</v>
      </c>
      <c r="E18" s="15">
        <f t="shared" si="0"/>
        <v>8.3764154675417136E-3</v>
      </c>
      <c r="F18" s="24">
        <v>1.8419766150506701E-18</v>
      </c>
      <c r="G18" s="25">
        <v>6.77216769746814E-2</v>
      </c>
      <c r="H18" s="25">
        <v>0</v>
      </c>
      <c r="I18" s="25">
        <v>4.5621701660455804E-19</v>
      </c>
      <c r="J18" s="25">
        <v>2.63937214296754E-18</v>
      </c>
      <c r="K18" s="25">
        <v>1.35792366737419E-18</v>
      </c>
      <c r="L18" s="25">
        <v>1.7575775290090699E-17</v>
      </c>
      <c r="M18" s="25">
        <v>0</v>
      </c>
      <c r="N18" s="25">
        <v>4.5454466333154101E-20</v>
      </c>
      <c r="O18" s="25">
        <v>0</v>
      </c>
      <c r="P18" s="25">
        <v>9.2056059316112198E-18</v>
      </c>
      <c r="Q18" s="25">
        <v>0</v>
      </c>
      <c r="R18" s="25">
        <v>2.9172104441275702E-3</v>
      </c>
      <c r="S18" s="25">
        <v>0</v>
      </c>
      <c r="T18" s="25">
        <v>0</v>
      </c>
      <c r="U18" s="25">
        <v>4.9050514600372595E-4</v>
      </c>
      <c r="V18" s="25">
        <v>1.62261159705771E-18</v>
      </c>
      <c r="W18" s="25">
        <v>0</v>
      </c>
      <c r="X18" s="25">
        <v>0</v>
      </c>
      <c r="Y18" s="25">
        <v>0.109900497384455</v>
      </c>
      <c r="Z18" s="25">
        <v>1.2285042074588999E-3</v>
      </c>
      <c r="AA18" s="25">
        <v>6.7507349531283895E-20</v>
      </c>
      <c r="AB18" s="25">
        <v>7.1479112600828102E-3</v>
      </c>
      <c r="AC18" s="25">
        <v>1.16230436586536E-2</v>
      </c>
      <c r="AD18" s="25">
        <v>1.49558752473886E-2</v>
      </c>
      <c r="AE18" s="25">
        <v>1.50134595948841E-18</v>
      </c>
      <c r="AF18" s="25">
        <v>4.02075238325054E-2</v>
      </c>
      <c r="AG18" s="25">
        <v>0</v>
      </c>
      <c r="AH18" s="25">
        <v>3.65421214994113E-18</v>
      </c>
      <c r="AI18" s="25">
        <v>1.36291738165678E-19</v>
      </c>
      <c r="AJ18" s="25">
        <v>5.4635876887088102E-19</v>
      </c>
      <c r="AK18" s="25">
        <v>7.6153050570551602E-3</v>
      </c>
      <c r="AL18" s="25">
        <v>0</v>
      </c>
      <c r="AM18" s="25">
        <v>0</v>
      </c>
      <c r="AN18" s="25">
        <v>8.0894489397724104E-2</v>
      </c>
      <c r="AO18" s="25">
        <v>0</v>
      </c>
      <c r="AP18" s="25">
        <v>5.3715483227195999E-2</v>
      </c>
      <c r="AQ18" s="25">
        <v>2.4525257300186297E-4</v>
      </c>
      <c r="AR18" s="26">
        <v>5.39607358001978E-2</v>
      </c>
    </row>
    <row r="19" spans="1:44">
      <c r="A19" s="27" t="s">
        <v>184</v>
      </c>
      <c r="B19" s="10" t="s">
        <v>185</v>
      </c>
      <c r="C19" s="10" t="s">
        <v>134</v>
      </c>
      <c r="D19" s="10" t="s">
        <v>183</v>
      </c>
      <c r="E19" s="16">
        <f t="shared" si="0"/>
        <v>4.8216527091447352E-3</v>
      </c>
      <c r="F19" s="14">
        <v>4.8216527091446996E-3</v>
      </c>
      <c r="G19" s="11">
        <v>3.8859656099987497E-2</v>
      </c>
      <c r="H19" s="11">
        <v>6.1180387023173101E-20</v>
      </c>
      <c r="I19" s="11">
        <v>8.1151633610494996E-19</v>
      </c>
      <c r="J19" s="11">
        <v>1.1524173447082699E-17</v>
      </c>
      <c r="K19" s="11">
        <v>0</v>
      </c>
      <c r="L19" s="11">
        <v>0</v>
      </c>
      <c r="M19" s="11">
        <v>0</v>
      </c>
      <c r="N19" s="11">
        <v>1.1785683655609899E-17</v>
      </c>
      <c r="O19" s="11">
        <v>0</v>
      </c>
      <c r="P19" s="11">
        <v>4.70133017041685E-18</v>
      </c>
      <c r="Q19" s="11">
        <v>9.0165477076991004E-18</v>
      </c>
      <c r="R19" s="11">
        <v>9.3939522122063801E-2</v>
      </c>
      <c r="S19" s="11">
        <v>5.6750159851129399E-18</v>
      </c>
      <c r="T19" s="11">
        <v>1.28438687203631E-19</v>
      </c>
      <c r="U19" s="11">
        <v>2.02401800480197E-19</v>
      </c>
      <c r="V19" s="11">
        <v>0</v>
      </c>
      <c r="W19" s="11">
        <v>1.7855392552376E-17</v>
      </c>
      <c r="X19" s="11">
        <v>3.4714114427407204E-18</v>
      </c>
      <c r="Y19" s="11">
        <v>6.8043456260123605E-2</v>
      </c>
      <c r="Z19" s="11">
        <v>0</v>
      </c>
      <c r="AA19" s="11">
        <v>6.4866396776683903E-19</v>
      </c>
      <c r="AB19" s="11">
        <v>0</v>
      </c>
      <c r="AC19" s="11">
        <v>4.5612377700666703E-3</v>
      </c>
      <c r="AD19" s="11">
        <v>1.76814067607327E-18</v>
      </c>
      <c r="AE19" s="11">
        <v>3.4274740064192999E-17</v>
      </c>
      <c r="AF19" s="11">
        <v>1.7295768585564001E-18</v>
      </c>
      <c r="AG19" s="11">
        <v>0</v>
      </c>
      <c r="AH19" s="11">
        <v>0</v>
      </c>
      <c r="AI19" s="11">
        <v>0</v>
      </c>
      <c r="AJ19" s="11">
        <v>0</v>
      </c>
      <c r="AK19" s="11">
        <v>0</v>
      </c>
      <c r="AL19" s="11">
        <v>0</v>
      </c>
      <c r="AM19" s="11">
        <v>0</v>
      </c>
      <c r="AN19" s="11">
        <v>5.70170178137352E-2</v>
      </c>
      <c r="AO19" s="11">
        <v>0</v>
      </c>
      <c r="AP19" s="11">
        <v>2.89472625800361E-2</v>
      </c>
      <c r="AQ19" s="11">
        <v>9.0288971764281094E-18</v>
      </c>
      <c r="AR19" s="28">
        <v>2.8947262580036201E-2</v>
      </c>
    </row>
    <row r="20" spans="1:44">
      <c r="A20" s="27" t="s">
        <v>186</v>
      </c>
      <c r="B20" s="10" t="s">
        <v>187</v>
      </c>
      <c r="C20" s="10" t="s">
        <v>134</v>
      </c>
      <c r="D20" s="10" t="s">
        <v>183</v>
      </c>
      <c r="E20" s="16">
        <f t="shared" si="0"/>
        <v>4.0693467445849306E-2</v>
      </c>
      <c r="F20" s="14">
        <v>5.9710169807051603E-3</v>
      </c>
      <c r="G20" s="11">
        <v>8.5266704691939296E-2</v>
      </c>
      <c r="H20" s="11">
        <v>0</v>
      </c>
      <c r="I20" s="11">
        <v>7.3721745600081303E-19</v>
      </c>
      <c r="J20" s="11">
        <v>5.8540371506875101E-18</v>
      </c>
      <c r="K20" s="11">
        <v>3.4893583388933701E-20</v>
      </c>
      <c r="L20" s="11">
        <v>8.0858549398562299E-19</v>
      </c>
      <c r="M20" s="11">
        <v>3.1431657137752701E-3</v>
      </c>
      <c r="N20" s="11">
        <v>2.58593522602409E-18</v>
      </c>
      <c r="O20" s="11">
        <v>2.99499970580496E-3</v>
      </c>
      <c r="P20" s="11">
        <v>4.1281241889412196E-18</v>
      </c>
      <c r="Q20" s="11">
        <v>6.1011393733607998E-2</v>
      </c>
      <c r="R20" s="11">
        <v>2.4948537039736502E-3</v>
      </c>
      <c r="S20" s="11">
        <v>0</v>
      </c>
      <c r="T20" s="11">
        <v>5.1220971009019597E-4</v>
      </c>
      <c r="U20" s="11">
        <v>0</v>
      </c>
      <c r="V20" s="11">
        <v>1.4122417049975899E-18</v>
      </c>
      <c r="W20" s="11">
        <v>0</v>
      </c>
      <c r="X20" s="11">
        <v>0</v>
      </c>
      <c r="Y20" s="11">
        <v>7.65251576521222E-2</v>
      </c>
      <c r="Z20" s="11">
        <v>0</v>
      </c>
      <c r="AA20" s="11">
        <v>1.56352424968247E-3</v>
      </c>
      <c r="AB20" s="11">
        <v>8.7661203957386802E-3</v>
      </c>
      <c r="AC20" s="11">
        <v>1.0403986992417E-2</v>
      </c>
      <c r="AD20" s="11">
        <v>2.7891377058695599E-2</v>
      </c>
      <c r="AE20" s="11">
        <v>0</v>
      </c>
      <c r="AF20" s="11">
        <v>1.6522892490820801E-2</v>
      </c>
      <c r="AG20" s="11">
        <v>9.9973100728044992E-19</v>
      </c>
      <c r="AH20" s="11">
        <v>0</v>
      </c>
      <c r="AI20" s="11">
        <v>1.67120080040412E-20</v>
      </c>
      <c r="AJ20" s="11">
        <v>2.38805961096328E-2</v>
      </c>
      <c r="AK20" s="11">
        <v>0</v>
      </c>
      <c r="AL20" s="11">
        <v>2.3061313099398901E-3</v>
      </c>
      <c r="AM20" s="11">
        <v>0</v>
      </c>
      <c r="AN20" s="11">
        <v>5.1907643963775701E-2</v>
      </c>
      <c r="AO20" s="11">
        <v>0</v>
      </c>
      <c r="AP20" s="11">
        <v>6.4121934262964406E-2</v>
      </c>
      <c r="AQ20" s="11">
        <v>1.2949894427443499E-19</v>
      </c>
      <c r="AR20" s="28">
        <v>6.4121934262964406E-2</v>
      </c>
    </row>
    <row r="21" spans="1:44">
      <c r="A21" s="27" t="s">
        <v>188</v>
      </c>
      <c r="B21" s="10" t="s">
        <v>189</v>
      </c>
      <c r="C21" s="10" t="s">
        <v>134</v>
      </c>
      <c r="D21" s="10" t="s">
        <v>183</v>
      </c>
      <c r="E21" s="16">
        <f t="shared" si="0"/>
        <v>0.11063642264205428</v>
      </c>
      <c r="F21" s="14">
        <v>8.8506633562759396E-2</v>
      </c>
      <c r="G21" s="11">
        <v>2.42821474393041E-2</v>
      </c>
      <c r="H21" s="11">
        <v>0</v>
      </c>
      <c r="I21" s="11">
        <v>0</v>
      </c>
      <c r="J21" s="11">
        <v>4.8722737838866102E-18</v>
      </c>
      <c r="K21" s="11">
        <v>0</v>
      </c>
      <c r="L21" s="11">
        <v>1.4384078467763701E-18</v>
      </c>
      <c r="M21" s="11">
        <v>5.40791959733936E-3</v>
      </c>
      <c r="N21" s="11">
        <v>1.88912681582761E-19</v>
      </c>
      <c r="O21" s="11">
        <v>0</v>
      </c>
      <c r="P21" s="11">
        <v>1.48000185110809E-17</v>
      </c>
      <c r="Q21" s="11">
        <v>3.61831101216828E-2</v>
      </c>
      <c r="R21" s="11">
        <v>0</v>
      </c>
      <c r="S21" s="11">
        <v>4.18764773725731E-19</v>
      </c>
      <c r="T21" s="11">
        <v>4.5583737788903497E-20</v>
      </c>
      <c r="U21" s="11">
        <v>4.3139143965943602E-4</v>
      </c>
      <c r="V21" s="11">
        <v>0</v>
      </c>
      <c r="W21" s="11">
        <v>0</v>
      </c>
      <c r="X21" s="11">
        <v>0</v>
      </c>
      <c r="Y21" s="11">
        <v>0.10534171754631901</v>
      </c>
      <c r="Z21" s="11">
        <v>7.40619860193716E-3</v>
      </c>
      <c r="AA21" s="11">
        <v>3.1231508576872302E-3</v>
      </c>
      <c r="AB21" s="11">
        <v>1.16004396196705E-2</v>
      </c>
      <c r="AC21" s="11">
        <v>2.0303844385041601E-2</v>
      </c>
      <c r="AD21" s="11">
        <v>6.9379034709035096E-19</v>
      </c>
      <c r="AE21" s="11">
        <v>4.5894321197503798E-18</v>
      </c>
      <c r="AF21" s="11">
        <v>5.7024632711100802E-3</v>
      </c>
      <c r="AG21" s="11">
        <v>5.5828764760723804E-21</v>
      </c>
      <c r="AH21" s="11">
        <v>0</v>
      </c>
      <c r="AI21" s="11">
        <v>3.70073343909252E-3</v>
      </c>
      <c r="AJ21" s="11">
        <v>6.4791754515114297E-19</v>
      </c>
      <c r="AK21" s="11">
        <v>2.9230199037550198E-3</v>
      </c>
      <c r="AL21" s="11">
        <v>4.81821535915899E-18</v>
      </c>
      <c r="AM21" s="11">
        <v>0</v>
      </c>
      <c r="AN21" s="11">
        <v>0.130134020025472</v>
      </c>
      <c r="AO21" s="11">
        <v>1.38543570944632E-17</v>
      </c>
      <c r="AP21" s="11">
        <v>3.4661460284188601E-2</v>
      </c>
      <c r="AQ21" s="11">
        <v>2.1569571982971801E-4</v>
      </c>
      <c r="AR21" s="28">
        <v>3.4877156004018299E-2</v>
      </c>
    </row>
    <row r="22" spans="1:44">
      <c r="A22" s="27" t="s">
        <v>190</v>
      </c>
      <c r="B22" s="10" t="s">
        <v>191</v>
      </c>
      <c r="C22" s="10" t="s">
        <v>134</v>
      </c>
      <c r="D22" s="10" t="s">
        <v>183</v>
      </c>
      <c r="E22" s="16">
        <f t="shared" si="0"/>
        <v>1.0386015242109681E-2</v>
      </c>
      <c r="F22" s="14">
        <v>4.7549818531516597E-3</v>
      </c>
      <c r="G22" s="11">
        <v>9.5681734897111903E-2</v>
      </c>
      <c r="H22" s="11">
        <v>0</v>
      </c>
      <c r="I22" s="11">
        <v>1.7937880032091498E-18</v>
      </c>
      <c r="J22" s="11">
        <v>2.3498635706071199E-18</v>
      </c>
      <c r="K22" s="11">
        <v>5.1383899723499297E-19</v>
      </c>
      <c r="L22" s="11">
        <v>0</v>
      </c>
      <c r="M22" s="11">
        <v>3.7672751100898201E-3</v>
      </c>
      <c r="N22" s="11">
        <v>0</v>
      </c>
      <c r="O22" s="11">
        <v>1.27515085895166E-2</v>
      </c>
      <c r="P22" s="11">
        <v>5.5136960270288504E-19</v>
      </c>
      <c r="Q22" s="11">
        <v>0</v>
      </c>
      <c r="R22" s="11">
        <v>2.4935142870773301E-2</v>
      </c>
      <c r="S22" s="11">
        <v>2.2069559982492902E-18</v>
      </c>
      <c r="T22" s="11">
        <v>9.1489149651582605E-21</v>
      </c>
      <c r="U22" s="11">
        <v>0</v>
      </c>
      <c r="V22" s="11">
        <v>0</v>
      </c>
      <c r="W22" s="11">
        <v>1.02495344495679E-18</v>
      </c>
      <c r="X22" s="11">
        <v>0</v>
      </c>
      <c r="Y22" s="11">
        <v>0.12367238526836399</v>
      </c>
      <c r="Z22" s="11">
        <v>3.3527967820680198E-4</v>
      </c>
      <c r="AA22" s="11">
        <v>3.0319702519132899E-20</v>
      </c>
      <c r="AB22" s="11">
        <v>5.2957537107512203E-3</v>
      </c>
      <c r="AC22" s="11">
        <v>1.5247584261906E-2</v>
      </c>
      <c r="AD22" s="11">
        <v>3.0524127353278099E-2</v>
      </c>
      <c r="AE22" s="11">
        <v>0</v>
      </c>
      <c r="AF22" s="11">
        <v>1.6224904869870199E-2</v>
      </c>
      <c r="AG22" s="11">
        <v>0</v>
      </c>
      <c r="AH22" s="11">
        <v>0</v>
      </c>
      <c r="AI22" s="11">
        <v>1.0017604504932299E-3</v>
      </c>
      <c r="AJ22" s="11">
        <v>0</v>
      </c>
      <c r="AK22" s="11">
        <v>2.5524235236919698E-2</v>
      </c>
      <c r="AL22" s="11">
        <v>2.1511495791045401E-19</v>
      </c>
      <c r="AM22" s="11">
        <v>2.4687296665612999E-19</v>
      </c>
      <c r="AN22" s="11">
        <v>0.12430166656835601</v>
      </c>
      <c r="AO22" s="11">
        <v>0</v>
      </c>
      <c r="AP22" s="11">
        <v>7.4176399224816503E-2</v>
      </c>
      <c r="AQ22" s="11">
        <v>5.3890229756599197E-19</v>
      </c>
      <c r="AR22" s="28">
        <v>7.4176399224816503E-2</v>
      </c>
    </row>
    <row r="23" spans="1:44" ht="16" thickBot="1">
      <c r="A23" s="29" t="s">
        <v>192</v>
      </c>
      <c r="B23" s="30" t="s">
        <v>193</v>
      </c>
      <c r="C23" s="30" t="s">
        <v>134</v>
      </c>
      <c r="D23" s="30" t="s">
        <v>183</v>
      </c>
      <c r="E23" s="17">
        <f t="shared" si="0"/>
        <v>2.6343245381102803E-2</v>
      </c>
      <c r="F23" s="32">
        <v>1.05066182729704E-2</v>
      </c>
      <c r="G23" s="33">
        <v>2.0832419798617802E-2</v>
      </c>
      <c r="H23" s="33">
        <v>0</v>
      </c>
      <c r="I23" s="33">
        <v>0</v>
      </c>
      <c r="J23" s="33">
        <v>4.1088523686224799E-18</v>
      </c>
      <c r="K23" s="33">
        <v>9.8143481526578609E-19</v>
      </c>
      <c r="L23" s="33">
        <v>1.49296482051427E-2</v>
      </c>
      <c r="M23" s="33">
        <v>0</v>
      </c>
      <c r="N23" s="33">
        <v>0</v>
      </c>
      <c r="O23" s="33">
        <v>2.61481029610288E-18</v>
      </c>
      <c r="P23" s="33">
        <v>2.2293661409633902E-19</v>
      </c>
      <c r="Q23" s="33">
        <v>1.74872171079119E-3</v>
      </c>
      <c r="R23" s="33">
        <v>0.139090585167717</v>
      </c>
      <c r="S23" s="33">
        <v>3.8030556888431598E-20</v>
      </c>
      <c r="T23" s="33">
        <v>1.5652049592885601E-20</v>
      </c>
      <c r="U23" s="33">
        <v>0</v>
      </c>
      <c r="V23" s="33">
        <v>2.8603666160221101E-18</v>
      </c>
      <c r="W23" s="33">
        <v>9.6231346195703993E-18</v>
      </c>
      <c r="X23" s="33">
        <v>3.6850722651322001E-18</v>
      </c>
      <c r="Y23" s="33">
        <v>4.7114569841617999E-2</v>
      </c>
      <c r="Z23" s="33">
        <v>5.5081087335393495E-20</v>
      </c>
      <c r="AA23" s="33">
        <v>0</v>
      </c>
      <c r="AB23" s="33">
        <v>0</v>
      </c>
      <c r="AC23" s="33">
        <v>2.13932855943802E-3</v>
      </c>
      <c r="AD23" s="33">
        <v>0</v>
      </c>
      <c r="AE23" s="33">
        <v>0</v>
      </c>
      <c r="AF23" s="33">
        <v>0</v>
      </c>
      <c r="AG23" s="33">
        <v>0</v>
      </c>
      <c r="AH23" s="33">
        <v>2.4117962407295E-17</v>
      </c>
      <c r="AI23" s="33">
        <v>1.90709040607359E-19</v>
      </c>
      <c r="AJ23" s="33">
        <v>1.5836627108132401E-2</v>
      </c>
      <c r="AK23" s="33">
        <v>1.52531834269547E-17</v>
      </c>
      <c r="AL23" s="33">
        <v>0</v>
      </c>
      <c r="AM23" s="33">
        <v>0</v>
      </c>
      <c r="AN23" s="33">
        <v>8.3527408561667002E-2</v>
      </c>
      <c r="AO23" s="33">
        <v>1.7141109573002199E-18</v>
      </c>
      <c r="AP23" s="33">
        <v>1.5314498905370601E-2</v>
      </c>
      <c r="AQ23" s="33">
        <v>4.8115673097851997E-18</v>
      </c>
      <c r="AR23" s="34">
        <v>1.5314498905370601E-2</v>
      </c>
    </row>
    <row r="24" spans="1:44">
      <c r="A24" s="21" t="s">
        <v>194</v>
      </c>
      <c r="B24" s="22" t="s">
        <v>182</v>
      </c>
      <c r="C24" s="22" t="s">
        <v>136</v>
      </c>
      <c r="D24" s="22" t="s">
        <v>183</v>
      </c>
      <c r="E24" s="15">
        <f t="shared" si="0"/>
        <v>1.2892833224639307E-2</v>
      </c>
      <c r="F24" s="24">
        <v>4.6397336535169797E-18</v>
      </c>
      <c r="G24" s="25">
        <v>8.9132951192291698E-2</v>
      </c>
      <c r="H24" s="25">
        <v>1.04411706116851E-20</v>
      </c>
      <c r="I24" s="25">
        <v>0</v>
      </c>
      <c r="J24" s="25">
        <v>2.6264248688168598E-18</v>
      </c>
      <c r="K24" s="25">
        <v>0</v>
      </c>
      <c r="L24" s="25">
        <v>0</v>
      </c>
      <c r="M24" s="25">
        <v>0</v>
      </c>
      <c r="N24" s="25">
        <v>1.6855334877715102E-2</v>
      </c>
      <c r="O24" s="25">
        <v>7.9255393566696909E-3</v>
      </c>
      <c r="P24" s="25">
        <v>1.71227604722634E-19</v>
      </c>
      <c r="Q24" s="25">
        <v>0</v>
      </c>
      <c r="R24" s="25">
        <v>2.4844560746082401E-20</v>
      </c>
      <c r="S24" s="25">
        <v>3.0315860757941202E-18</v>
      </c>
      <c r="T24" s="25">
        <v>0</v>
      </c>
      <c r="U24" s="25">
        <v>5.0612101912680897E-20</v>
      </c>
      <c r="V24" s="25">
        <v>0</v>
      </c>
      <c r="W24" s="25">
        <v>1.0459583991517901E-17</v>
      </c>
      <c r="X24" s="25">
        <v>6.1126783250536703E-18</v>
      </c>
      <c r="Y24" s="25">
        <v>0.122479316137437</v>
      </c>
      <c r="Z24" s="25">
        <v>3.2559135534038301E-19</v>
      </c>
      <c r="AA24" s="25">
        <v>3.09681605756308E-19</v>
      </c>
      <c r="AB24" s="25">
        <v>1.28928332246393E-2</v>
      </c>
      <c r="AC24" s="25">
        <v>1.4096428576131E-2</v>
      </c>
      <c r="AD24" s="25">
        <v>2.3453699786461699E-2</v>
      </c>
      <c r="AE24" s="25">
        <v>8.3716808787568996E-19</v>
      </c>
      <c r="AF24" s="25">
        <v>5.00718965082858E-2</v>
      </c>
      <c r="AG24" s="25">
        <v>0</v>
      </c>
      <c r="AH24" s="25">
        <v>0</v>
      </c>
      <c r="AI24" s="25">
        <v>3.1174896240846502E-19</v>
      </c>
      <c r="AJ24" s="25">
        <v>2.1757815769354199E-18</v>
      </c>
      <c r="AK24" s="25">
        <v>8.2390720396828196E-3</v>
      </c>
      <c r="AL24" s="25">
        <v>1.6383845502640001E-18</v>
      </c>
      <c r="AM24" s="25">
        <v>0</v>
      </c>
      <c r="AN24" s="25">
        <v>8.27962878841568E-2</v>
      </c>
      <c r="AO24" s="25">
        <v>0</v>
      </c>
      <c r="AP24" s="25">
        <v>8.00564764307585E-2</v>
      </c>
      <c r="AQ24" s="25">
        <v>5.3396706746199303E-18</v>
      </c>
      <c r="AR24" s="26">
        <v>8.00564764307585E-2</v>
      </c>
    </row>
    <row r="25" spans="1:44">
      <c r="A25" s="27" t="s">
        <v>195</v>
      </c>
      <c r="B25" s="10" t="s">
        <v>185</v>
      </c>
      <c r="C25" s="10" t="s">
        <v>136</v>
      </c>
      <c r="D25" s="10" t="s">
        <v>183</v>
      </c>
      <c r="E25" s="16">
        <f t="shared" si="0"/>
        <v>1.389530706125594E-2</v>
      </c>
      <c r="F25" s="14">
        <v>1.32380585378767E-2</v>
      </c>
      <c r="G25" s="11">
        <v>8.2039136246972802E-2</v>
      </c>
      <c r="H25" s="11">
        <v>0</v>
      </c>
      <c r="I25" s="11">
        <v>0</v>
      </c>
      <c r="J25" s="11">
        <v>5.5147303893055103E-18</v>
      </c>
      <c r="K25" s="11">
        <v>2.8337595997702497E-20</v>
      </c>
      <c r="L25" s="11">
        <v>7.8944408567614298E-19</v>
      </c>
      <c r="M25" s="11">
        <v>1.9677428136672101E-20</v>
      </c>
      <c r="N25" s="11">
        <v>2.3570277336149902E-18</v>
      </c>
      <c r="O25" s="11">
        <v>3.8891828189535301E-3</v>
      </c>
      <c r="P25" s="11">
        <v>3.3226523172044998E-19</v>
      </c>
      <c r="Q25" s="11">
        <v>0</v>
      </c>
      <c r="R25" s="11">
        <v>4.8410771311991098E-2</v>
      </c>
      <c r="S25" s="11">
        <v>1.0585812458407299E-18</v>
      </c>
      <c r="T25" s="11">
        <v>1.02143334885269E-18</v>
      </c>
      <c r="U25" s="11">
        <v>2.99439597260404E-20</v>
      </c>
      <c r="V25" s="11">
        <v>0</v>
      </c>
      <c r="W25" s="11">
        <v>0</v>
      </c>
      <c r="X25" s="11">
        <v>0</v>
      </c>
      <c r="Y25" s="11">
        <v>0.10853434343592901</v>
      </c>
      <c r="Z25" s="11">
        <v>0</v>
      </c>
      <c r="AA25" s="11">
        <v>6.7245638701682602E-19</v>
      </c>
      <c r="AB25" s="11">
        <v>6.5724852337923495E-4</v>
      </c>
      <c r="AC25" s="11">
        <v>4.8507497827821201E-3</v>
      </c>
      <c r="AD25" s="11">
        <v>7.0615333334121001E-3</v>
      </c>
      <c r="AE25" s="11">
        <v>0</v>
      </c>
      <c r="AF25" s="11">
        <v>9.7542052845885699E-3</v>
      </c>
      <c r="AG25" s="11">
        <v>0</v>
      </c>
      <c r="AH25" s="11">
        <v>7.1004495715094993E-18</v>
      </c>
      <c r="AI25" s="11">
        <v>0</v>
      </c>
      <c r="AJ25" s="11">
        <v>3.3709137853518201E-18</v>
      </c>
      <c r="AK25" s="11">
        <v>0</v>
      </c>
      <c r="AL25" s="11">
        <v>4.2558722783717398E-18</v>
      </c>
      <c r="AM25" s="11">
        <v>0</v>
      </c>
      <c r="AN25" s="11">
        <v>2.3075076867061901E-2</v>
      </c>
      <c r="AO25" s="11">
        <v>0</v>
      </c>
      <c r="AP25" s="11">
        <v>5.7926590686503299E-2</v>
      </c>
      <c r="AQ25" s="11">
        <v>5.9554357522885202E-20</v>
      </c>
      <c r="AR25" s="28">
        <v>5.7926590686503299E-2</v>
      </c>
    </row>
    <row r="26" spans="1:44">
      <c r="A26" s="27" t="s">
        <v>196</v>
      </c>
      <c r="B26" s="10" t="s">
        <v>187</v>
      </c>
      <c r="C26" s="10" t="s">
        <v>136</v>
      </c>
      <c r="D26" s="10" t="s">
        <v>183</v>
      </c>
      <c r="E26" s="16">
        <f t="shared" si="0"/>
        <v>0.28891907320893317</v>
      </c>
      <c r="F26" s="14">
        <v>0.22932910503123999</v>
      </c>
      <c r="G26" s="11">
        <v>2.54791296806063E-2</v>
      </c>
      <c r="H26" s="11">
        <v>0</v>
      </c>
      <c r="I26" s="11">
        <v>4.8172470027511201E-19</v>
      </c>
      <c r="J26" s="11">
        <v>2.7422854995937399E-18</v>
      </c>
      <c r="K26" s="11">
        <v>9.8863724895282001E-3</v>
      </c>
      <c r="L26" s="11">
        <v>3.5104860139413503E-2</v>
      </c>
      <c r="M26" s="11">
        <v>4.6987825624366297E-3</v>
      </c>
      <c r="N26" s="11">
        <v>0</v>
      </c>
      <c r="O26" s="11">
        <v>0</v>
      </c>
      <c r="P26" s="11">
        <v>1.1226094025520801E-18</v>
      </c>
      <c r="Q26" s="11">
        <v>6.1310310517215597E-2</v>
      </c>
      <c r="R26" s="11">
        <v>1.1593564146571501E-19</v>
      </c>
      <c r="S26" s="11">
        <v>4.8504693592595E-19</v>
      </c>
      <c r="T26" s="11">
        <v>8.4073592242541999E-3</v>
      </c>
      <c r="U26" s="11">
        <v>0</v>
      </c>
      <c r="V26" s="11">
        <v>3.4909457257325199E-20</v>
      </c>
      <c r="W26" s="11">
        <v>1.14218552661539E-19</v>
      </c>
      <c r="X26" s="11">
        <v>0</v>
      </c>
      <c r="Y26" s="11">
        <v>2.7031999745854102E-2</v>
      </c>
      <c r="Z26" s="11">
        <v>5.2750184815158804E-3</v>
      </c>
      <c r="AA26" s="11">
        <v>1.50374745317129E-2</v>
      </c>
      <c r="AB26" s="11">
        <v>1.0062962100980399E-2</v>
      </c>
      <c r="AC26" s="11">
        <v>7.1097196212887501E-3</v>
      </c>
      <c r="AD26" s="11">
        <v>8.01274845276761E-3</v>
      </c>
      <c r="AE26" s="11">
        <v>0</v>
      </c>
      <c r="AF26" s="11">
        <v>3.6705172845578199E-3</v>
      </c>
      <c r="AG26" s="11">
        <v>9.1928496836772502E-19</v>
      </c>
      <c r="AH26" s="11">
        <v>3.72755705784402E-19</v>
      </c>
      <c r="AI26" s="11">
        <v>4.08430974170889E-3</v>
      </c>
      <c r="AJ26" s="11">
        <v>2.0807153839229799E-2</v>
      </c>
      <c r="AK26" s="11">
        <v>8.4206461144359296E-19</v>
      </c>
      <c r="AL26" s="11">
        <v>0</v>
      </c>
      <c r="AM26" s="11">
        <v>0</v>
      </c>
      <c r="AN26" s="11">
        <v>4.9184755668872898E-2</v>
      </c>
      <c r="AO26" s="11">
        <v>0</v>
      </c>
      <c r="AP26" s="11">
        <v>3.0847484671776799E-2</v>
      </c>
      <c r="AQ26" s="11">
        <v>9.1688914044315701E-20</v>
      </c>
      <c r="AR26" s="28">
        <v>3.0847484671776799E-2</v>
      </c>
    </row>
    <row r="27" spans="1:44">
      <c r="A27" s="27" t="s">
        <v>197</v>
      </c>
      <c r="B27" s="10" t="s">
        <v>189</v>
      </c>
      <c r="C27" s="10" t="s">
        <v>136</v>
      </c>
      <c r="D27" s="10" t="s">
        <v>183</v>
      </c>
      <c r="E27" s="16">
        <f t="shared" si="0"/>
        <v>0.13235721065506303</v>
      </c>
      <c r="F27" s="14">
        <v>9.6665798331922098E-2</v>
      </c>
      <c r="G27" s="11">
        <v>5.6860870008234997E-2</v>
      </c>
      <c r="H27" s="11">
        <v>0</v>
      </c>
      <c r="I27" s="11">
        <v>2.8556876296808201E-3</v>
      </c>
      <c r="J27" s="11">
        <v>0</v>
      </c>
      <c r="K27" s="11">
        <v>2.3543724374464898E-18</v>
      </c>
      <c r="L27" s="11">
        <v>5.8547556214624498E-3</v>
      </c>
      <c r="M27" s="11">
        <v>3.2698737753677201E-3</v>
      </c>
      <c r="N27" s="11">
        <v>3.6961943878392801E-3</v>
      </c>
      <c r="O27" s="11">
        <v>4.3003810429519699E-3</v>
      </c>
      <c r="P27" s="11">
        <v>1.3619572990889899E-18</v>
      </c>
      <c r="Q27" s="11">
        <v>6.1611358021875E-2</v>
      </c>
      <c r="R27" s="11">
        <v>1.2043749148138601E-19</v>
      </c>
      <c r="S27" s="11">
        <v>0</v>
      </c>
      <c r="T27" s="11">
        <v>6.8954913281595205E-4</v>
      </c>
      <c r="U27" s="11">
        <v>0</v>
      </c>
      <c r="V27" s="11">
        <v>2.834699637783E-3</v>
      </c>
      <c r="W27" s="11">
        <v>0</v>
      </c>
      <c r="X27" s="11">
        <v>5.4659985617178397E-19</v>
      </c>
      <c r="Y27" s="11">
        <v>0.10296881066130199</v>
      </c>
      <c r="Z27" s="11">
        <v>1.2545727000947599E-2</v>
      </c>
      <c r="AA27" s="11">
        <v>1.6974526542023699E-3</v>
      </c>
      <c r="AB27" s="11">
        <v>1.5566897814415699E-2</v>
      </c>
      <c r="AC27" s="11">
        <v>2.2136325700588801E-2</v>
      </c>
      <c r="AD27" s="11">
        <v>3.2592252181400999E-3</v>
      </c>
      <c r="AE27" s="11">
        <v>2.7472913186027001E-18</v>
      </c>
      <c r="AF27" s="11">
        <v>7.7564087982939702E-3</v>
      </c>
      <c r="AG27" s="11">
        <v>2.7296698468938998E-19</v>
      </c>
      <c r="AH27" s="11">
        <v>4.7200835713070296E-18</v>
      </c>
      <c r="AI27" s="11">
        <v>6.1101700522605204E-3</v>
      </c>
      <c r="AJ27" s="11">
        <v>5.1917857207593099E-3</v>
      </c>
      <c r="AK27" s="11">
        <v>5.9009987884390096E-3</v>
      </c>
      <c r="AL27" s="11">
        <v>4.1768868486884698E-19</v>
      </c>
      <c r="AM27" s="11">
        <v>4.1051745553255297E-18</v>
      </c>
      <c r="AN27" s="11">
        <v>0.112696133242906</v>
      </c>
      <c r="AO27" s="11">
        <v>1.58095750127448E-20</v>
      </c>
      <c r="AP27" s="11">
        <v>6.5842243912139706E-2</v>
      </c>
      <c r="AQ27" s="11">
        <v>0</v>
      </c>
      <c r="AR27" s="28">
        <v>6.5842243912139706E-2</v>
      </c>
    </row>
    <row r="28" spans="1:44">
      <c r="A28" s="27" t="s">
        <v>198</v>
      </c>
      <c r="B28" s="10" t="s">
        <v>191</v>
      </c>
      <c r="C28" s="10" t="s">
        <v>136</v>
      </c>
      <c r="D28" s="10" t="s">
        <v>183</v>
      </c>
      <c r="E28" s="16">
        <f t="shared" si="0"/>
        <v>4.5231259119254741E-2</v>
      </c>
      <c r="F28" s="14">
        <v>2.1925315686945501E-2</v>
      </c>
      <c r="G28" s="11">
        <v>0.16386135303983199</v>
      </c>
      <c r="H28" s="11">
        <v>0</v>
      </c>
      <c r="I28" s="11">
        <v>9.3863196325793006E-19</v>
      </c>
      <c r="J28" s="11">
        <v>0</v>
      </c>
      <c r="K28" s="11">
        <v>1.6237105820477999E-3</v>
      </c>
      <c r="L28" s="11">
        <v>2.4343887667047301E-2</v>
      </c>
      <c r="M28" s="11">
        <v>1.63824588701914E-3</v>
      </c>
      <c r="N28" s="11">
        <v>5.8398788658629397E-4</v>
      </c>
      <c r="O28" s="11">
        <v>1.6280410413468699E-2</v>
      </c>
      <c r="P28" s="11">
        <v>4.5757817659157903E-18</v>
      </c>
      <c r="Q28" s="11">
        <v>1.3127548221898599E-2</v>
      </c>
      <c r="R28" s="11">
        <v>7.5960539516799703E-3</v>
      </c>
      <c r="S28" s="11">
        <v>4.6056464899696198E-20</v>
      </c>
      <c r="T28" s="11">
        <v>9.942914348101059E-4</v>
      </c>
      <c r="U28" s="11">
        <v>2.01899396462596E-3</v>
      </c>
      <c r="V28" s="11">
        <v>8.5118030084610202E-3</v>
      </c>
      <c r="W28" s="11">
        <v>4.5401592882768702E-18</v>
      </c>
      <c r="X28" s="11">
        <v>0</v>
      </c>
      <c r="Y28" s="11">
        <v>9.4673857882876494E-2</v>
      </c>
      <c r="Z28" s="11">
        <v>4.5818639336535297E-3</v>
      </c>
      <c r="AA28" s="11">
        <v>1.8673167872838401E-18</v>
      </c>
      <c r="AB28" s="11">
        <v>1.7729788063845599E-2</v>
      </c>
      <c r="AC28" s="11">
        <v>1.1715880273719601E-2</v>
      </c>
      <c r="AD28" s="11">
        <v>6.0457454034080899E-2</v>
      </c>
      <c r="AE28" s="11">
        <v>0</v>
      </c>
      <c r="AF28" s="11">
        <v>3.6600465085537902E-2</v>
      </c>
      <c r="AG28" s="11">
        <v>2.2171367849564802E-19</v>
      </c>
      <c r="AH28" s="11">
        <v>6.9349861730942499E-18</v>
      </c>
      <c r="AI28" s="11">
        <v>7.2883069367571697E-3</v>
      </c>
      <c r="AJ28" s="11">
        <v>2.7579040740619099E-19</v>
      </c>
      <c r="AK28" s="11">
        <v>3.37023908135951E-2</v>
      </c>
      <c r="AL28" s="11">
        <v>7.9498204040253502E-19</v>
      </c>
      <c r="AM28" s="11">
        <v>0</v>
      </c>
      <c r="AN28" s="11">
        <v>6.0132661839679601E-2</v>
      </c>
      <c r="AO28" s="11">
        <v>0</v>
      </c>
      <c r="AP28" s="11">
        <v>0.12683278638470799</v>
      </c>
      <c r="AQ28" s="11">
        <v>1.00949698231298E-3</v>
      </c>
      <c r="AR28" s="28">
        <v>0.127842283367021</v>
      </c>
    </row>
    <row r="29" spans="1:44" ht="16" thickBot="1">
      <c r="A29" s="29" t="s">
        <v>199</v>
      </c>
      <c r="B29" s="30" t="s">
        <v>193</v>
      </c>
      <c r="C29" s="30" t="s">
        <v>136</v>
      </c>
      <c r="D29" s="30" t="s">
        <v>183</v>
      </c>
      <c r="E29" s="17">
        <f t="shared" si="0"/>
        <v>2.9159270939164199E-2</v>
      </c>
      <c r="F29" s="32">
        <v>1.27109483491802E-2</v>
      </c>
      <c r="G29" s="33">
        <v>2.0990951352454902E-3</v>
      </c>
      <c r="H29" s="33">
        <v>1.5837326274002299E-19</v>
      </c>
      <c r="I29" s="33">
        <v>4.97958637887404E-18</v>
      </c>
      <c r="J29" s="33">
        <v>0</v>
      </c>
      <c r="K29" s="33">
        <v>1.3825266110776399E-19</v>
      </c>
      <c r="L29" s="33">
        <v>4.01154904530856E-2</v>
      </c>
      <c r="M29" s="33">
        <v>2.4567023708213599E-18</v>
      </c>
      <c r="N29" s="33">
        <v>2.7240491898073901E-18</v>
      </c>
      <c r="O29" s="33">
        <v>0</v>
      </c>
      <c r="P29" s="33">
        <v>9.6499922947220206E-18</v>
      </c>
      <c r="Q29" s="33">
        <v>5.2229084029099101E-19</v>
      </c>
      <c r="R29" s="33">
        <v>0.119216338175412</v>
      </c>
      <c r="S29" s="33">
        <v>0</v>
      </c>
      <c r="T29" s="33">
        <v>0</v>
      </c>
      <c r="U29" s="33">
        <v>0</v>
      </c>
      <c r="V29" s="33">
        <v>2.6394081218313399E-18</v>
      </c>
      <c r="W29" s="33">
        <v>1.30552485146746E-2</v>
      </c>
      <c r="X29" s="33">
        <v>2.9666034702853999E-18</v>
      </c>
      <c r="Y29" s="33">
        <v>4.5087908130235298E-2</v>
      </c>
      <c r="Z29" s="33">
        <v>0</v>
      </c>
      <c r="AA29" s="33">
        <v>0</v>
      </c>
      <c r="AB29" s="33">
        <v>0</v>
      </c>
      <c r="AC29" s="33">
        <v>1.1145777641126001E-3</v>
      </c>
      <c r="AD29" s="33">
        <v>2.61605237366555E-17</v>
      </c>
      <c r="AE29" s="33">
        <v>0</v>
      </c>
      <c r="AF29" s="33">
        <v>0</v>
      </c>
      <c r="AG29" s="33">
        <v>0</v>
      </c>
      <c r="AH29" s="33">
        <v>9.28930070447859E-18</v>
      </c>
      <c r="AI29" s="33">
        <v>7.9292294550146905E-4</v>
      </c>
      <c r="AJ29" s="33">
        <v>1.6448322589984E-2</v>
      </c>
      <c r="AK29" s="33">
        <v>0</v>
      </c>
      <c r="AL29" s="33">
        <v>1.3332543845399201E-18</v>
      </c>
      <c r="AM29" s="33">
        <v>0</v>
      </c>
      <c r="AN29" s="33">
        <v>5.26463227180268E-2</v>
      </c>
      <c r="AO29" s="33">
        <v>6.2514606301384603E-20</v>
      </c>
      <c r="AP29" s="33">
        <v>2.1424485995720699E-3</v>
      </c>
      <c r="AQ29" s="33">
        <v>6.52762425733732E-3</v>
      </c>
      <c r="AR29" s="34">
        <v>8.6700728569093898E-3</v>
      </c>
    </row>
    <row r="30" spans="1:44">
      <c r="A30" s="21" t="s">
        <v>200</v>
      </c>
      <c r="B30" s="22" t="s">
        <v>201</v>
      </c>
      <c r="C30" s="22" t="s">
        <v>134</v>
      </c>
      <c r="D30" s="22" t="s">
        <v>202</v>
      </c>
      <c r="E30" s="15">
        <f t="shared" si="0"/>
        <v>2.8401987030133809E-2</v>
      </c>
      <c r="F30" s="24">
        <v>2.7964974354607E-2</v>
      </c>
      <c r="G30" s="25">
        <v>9.3656871496861305E-2</v>
      </c>
      <c r="H30" s="25">
        <v>0</v>
      </c>
      <c r="I30" s="25">
        <v>1.6387074271936E-18</v>
      </c>
      <c r="J30" s="25">
        <v>2.7604140483537801E-18</v>
      </c>
      <c r="K30" s="25">
        <v>2.0604150473915798E-18</v>
      </c>
      <c r="L30" s="25">
        <v>2.6899118577261202E-18</v>
      </c>
      <c r="M30" s="25">
        <v>1.2136013616217901E-2</v>
      </c>
      <c r="N30" s="25">
        <v>0</v>
      </c>
      <c r="O30" s="25">
        <v>1.0562587130545999E-2</v>
      </c>
      <c r="P30" s="25">
        <v>9.7006238767959793E-18</v>
      </c>
      <c r="Q30" s="25">
        <v>1.4421604269215399E-2</v>
      </c>
      <c r="R30" s="25">
        <v>1.57194499550091E-2</v>
      </c>
      <c r="S30" s="25">
        <v>1.7121220058846901E-18</v>
      </c>
      <c r="T30" s="25">
        <v>4.8359288374018101E-20</v>
      </c>
      <c r="U30" s="25">
        <v>2.4027194729969298E-19</v>
      </c>
      <c r="V30" s="25">
        <v>0</v>
      </c>
      <c r="W30" s="25">
        <v>2.2594776316892201E-18</v>
      </c>
      <c r="X30" s="25">
        <v>0</v>
      </c>
      <c r="Y30" s="25">
        <v>0.20501280422148799</v>
      </c>
      <c r="Z30" s="25">
        <v>1.4366369360547999E-19</v>
      </c>
      <c r="AA30" s="25">
        <v>4.3511824042908202E-20</v>
      </c>
      <c r="AB30" s="25">
        <v>4.3701267552679999E-4</v>
      </c>
      <c r="AC30" s="25">
        <v>1.38857506563445E-2</v>
      </c>
      <c r="AD30" s="25">
        <v>9.3644962497973806E-3</v>
      </c>
      <c r="AE30" s="25">
        <v>0</v>
      </c>
      <c r="AF30" s="25">
        <v>1.7330683186527002E-2</v>
      </c>
      <c r="AG30" s="25">
        <v>0</v>
      </c>
      <c r="AH30" s="25">
        <v>0</v>
      </c>
      <c r="AI30" s="25">
        <v>0</v>
      </c>
      <c r="AJ30" s="25">
        <v>6.6364057028620598E-18</v>
      </c>
      <c r="AK30" s="25">
        <v>3.0548451654129199E-2</v>
      </c>
      <c r="AL30" s="25">
        <v>9.5069720512556896E-3</v>
      </c>
      <c r="AM30" s="25">
        <v>3.3436079861207801E-18</v>
      </c>
      <c r="AN30" s="25">
        <v>9.00559020917958E-2</v>
      </c>
      <c r="AO30" s="25">
        <v>0</v>
      </c>
      <c r="AP30" s="25">
        <v>7.1695081435470598E-2</v>
      </c>
      <c r="AQ30" s="25">
        <v>1.29503758513211E-18</v>
      </c>
      <c r="AR30" s="26">
        <v>7.1695081435470598E-2</v>
      </c>
    </row>
    <row r="31" spans="1:44">
      <c r="A31" s="27" t="s">
        <v>203</v>
      </c>
      <c r="B31" s="10" t="s">
        <v>204</v>
      </c>
      <c r="C31" s="10" t="s">
        <v>134</v>
      </c>
      <c r="D31" s="10" t="s">
        <v>202</v>
      </c>
      <c r="E31" s="16">
        <f t="shared" si="0"/>
        <v>7.7339796500336833E-3</v>
      </c>
      <c r="F31" s="14">
        <v>4.68272401813246E-3</v>
      </c>
      <c r="G31" s="11">
        <v>7.7034674111497101E-2</v>
      </c>
      <c r="H31" s="11">
        <v>8.7941097347710606E-22</v>
      </c>
      <c r="I31" s="11">
        <v>0</v>
      </c>
      <c r="J31" s="11">
        <v>0</v>
      </c>
      <c r="K31" s="11">
        <v>1.03922084734234E-17</v>
      </c>
      <c r="L31" s="11">
        <v>2.6659025088369E-20</v>
      </c>
      <c r="M31" s="11">
        <v>6.0897961808037597E-3</v>
      </c>
      <c r="N31" s="11">
        <v>4.3608585039597003E-19</v>
      </c>
      <c r="O31" s="11">
        <v>0</v>
      </c>
      <c r="P31" s="11">
        <v>1.85170664352856E-18</v>
      </c>
      <c r="Q31" s="11">
        <v>8.1267677255499797E-4</v>
      </c>
      <c r="R31" s="11">
        <v>2.2024184350183901E-2</v>
      </c>
      <c r="S31" s="11">
        <v>0</v>
      </c>
      <c r="T31" s="11">
        <v>1.52854130191935E-19</v>
      </c>
      <c r="U31" s="11">
        <v>1.90016578527602E-19</v>
      </c>
      <c r="V31" s="11">
        <v>5.0323428053118201E-19</v>
      </c>
      <c r="W31" s="11">
        <v>4.5115291165619502E-19</v>
      </c>
      <c r="X31" s="11">
        <v>0</v>
      </c>
      <c r="Y31" s="11">
        <v>0.17342947856333801</v>
      </c>
      <c r="Z31" s="11">
        <v>0</v>
      </c>
      <c r="AA31" s="11">
        <v>0</v>
      </c>
      <c r="AB31" s="11">
        <v>2.7660177729678399E-3</v>
      </c>
      <c r="AC31" s="11">
        <v>1.7248479436968899E-2</v>
      </c>
      <c r="AD31" s="11">
        <v>1.35664122960366E-2</v>
      </c>
      <c r="AE31" s="11">
        <v>2.3598725428046501E-18</v>
      </c>
      <c r="AF31" s="11">
        <v>1.0509100414145101E-2</v>
      </c>
      <c r="AG31" s="11">
        <v>2.8523785893337899E-4</v>
      </c>
      <c r="AH31" s="11">
        <v>1.14828425450926E-18</v>
      </c>
      <c r="AI31" s="11">
        <v>6.3297942018013806E-5</v>
      </c>
      <c r="AJ31" s="11">
        <v>1.31574914519494E-18</v>
      </c>
      <c r="AK31" s="11">
        <v>2.28042567041843E-2</v>
      </c>
      <c r="AL31" s="11">
        <v>4.5961185081331998E-18</v>
      </c>
      <c r="AM31" s="11">
        <v>2.7965390222582901E-18</v>
      </c>
      <c r="AN31" s="11">
        <v>0.113307923923239</v>
      </c>
      <c r="AO31" s="11">
        <v>4.2596546522457301E-18</v>
      </c>
      <c r="AP31" s="11">
        <v>6.30455942715996E-2</v>
      </c>
      <c r="AQ31" s="11">
        <v>3.3174042511909901E-19</v>
      </c>
      <c r="AR31" s="28">
        <v>6.30455942715996E-2</v>
      </c>
    </row>
    <row r="32" spans="1:44">
      <c r="A32" s="27" t="s">
        <v>205</v>
      </c>
      <c r="B32" s="10" t="s">
        <v>206</v>
      </c>
      <c r="C32" s="10" t="s">
        <v>134</v>
      </c>
      <c r="D32" s="10" t="s">
        <v>202</v>
      </c>
      <c r="E32" s="16">
        <f t="shared" si="0"/>
        <v>3.4280993172183402E-2</v>
      </c>
      <c r="F32" s="14">
        <v>0</v>
      </c>
      <c r="G32" s="11">
        <v>6.8829775640080998E-2</v>
      </c>
      <c r="H32" s="11">
        <v>3.67794303757375E-4</v>
      </c>
      <c r="I32" s="11">
        <v>1.8047185564420201E-18</v>
      </c>
      <c r="J32" s="11">
        <v>3.8856129868879101E-18</v>
      </c>
      <c r="K32" s="11">
        <v>0</v>
      </c>
      <c r="L32" s="11">
        <v>8.6460644210104003E-3</v>
      </c>
      <c r="M32" s="11">
        <v>1.31140701065511E-2</v>
      </c>
      <c r="N32" s="11">
        <v>0</v>
      </c>
      <c r="O32" s="11">
        <v>0</v>
      </c>
      <c r="P32" s="11">
        <v>9.5959430850271898E-18</v>
      </c>
      <c r="Q32" s="11">
        <v>4.4771959940837202E-19</v>
      </c>
      <c r="R32" s="11">
        <v>2.2542251386769002E-2</v>
      </c>
      <c r="S32" s="11">
        <v>2.9477561671875702E-19</v>
      </c>
      <c r="T32" s="11">
        <v>2.9226104988064002E-19</v>
      </c>
      <c r="U32" s="11">
        <v>4.6298850308841595E-19</v>
      </c>
      <c r="V32" s="11">
        <v>0</v>
      </c>
      <c r="W32" s="11">
        <v>0</v>
      </c>
      <c r="X32" s="11">
        <v>0</v>
      </c>
      <c r="Y32" s="11">
        <v>7.0522270753744898E-2</v>
      </c>
      <c r="Z32" s="11">
        <v>1.24257851578404E-2</v>
      </c>
      <c r="AA32" s="11">
        <v>1.1323204116919501E-18</v>
      </c>
      <c r="AB32" s="11">
        <v>1.64561370902227E-2</v>
      </c>
      <c r="AC32" s="11">
        <v>2.79016163837633E-2</v>
      </c>
      <c r="AD32" s="11">
        <v>2.93652016304407E-2</v>
      </c>
      <c r="AE32" s="11">
        <v>0</v>
      </c>
      <c r="AF32" s="11">
        <v>1.6200902648488499E-2</v>
      </c>
      <c r="AG32" s="11">
        <v>0</v>
      </c>
      <c r="AH32" s="11">
        <v>0</v>
      </c>
      <c r="AI32" s="11">
        <v>9.9235370427293908E-4</v>
      </c>
      <c r="AJ32" s="11">
        <v>5.3990709241203E-3</v>
      </c>
      <c r="AK32" s="11">
        <v>7.6947984898525402E-19</v>
      </c>
      <c r="AL32" s="11">
        <v>2.7328073088801002E-3</v>
      </c>
      <c r="AM32" s="11">
        <v>0</v>
      </c>
      <c r="AN32" s="11">
        <v>7.8183157794916705E-2</v>
      </c>
      <c r="AO32" s="11">
        <v>2.6993834194608202E-19</v>
      </c>
      <c r="AP32" s="11">
        <v>7.2771451454456501E-2</v>
      </c>
      <c r="AQ32" s="11">
        <v>2.3149425154420798E-19</v>
      </c>
      <c r="AR32" s="28">
        <v>7.2771451454456501E-2</v>
      </c>
    </row>
    <row r="33" spans="1:44">
      <c r="A33" s="27" t="s">
        <v>207</v>
      </c>
      <c r="B33" s="10" t="s">
        <v>208</v>
      </c>
      <c r="C33" s="10" t="s">
        <v>134</v>
      </c>
      <c r="D33" s="10" t="s">
        <v>202</v>
      </c>
      <c r="E33" s="16">
        <f t="shared" si="0"/>
        <v>3.9339185827203397E-3</v>
      </c>
      <c r="F33" s="14">
        <v>0</v>
      </c>
      <c r="G33" s="11">
        <v>8.0583039041259394E-2</v>
      </c>
      <c r="H33" s="11">
        <v>1.9561601022801901E-2</v>
      </c>
      <c r="I33" s="11">
        <v>0</v>
      </c>
      <c r="J33" s="11">
        <v>0</v>
      </c>
      <c r="K33" s="11">
        <v>2.2251873696319299E-2</v>
      </c>
      <c r="L33" s="11">
        <v>4.8901937091499099E-2</v>
      </c>
      <c r="M33" s="11">
        <v>9.8717021508834893E-3</v>
      </c>
      <c r="N33" s="11">
        <v>3.06802826748068E-3</v>
      </c>
      <c r="O33" s="11">
        <v>1.37784306171643E-2</v>
      </c>
      <c r="P33" s="11">
        <v>1.19061783088281E-18</v>
      </c>
      <c r="Q33" s="11">
        <v>0</v>
      </c>
      <c r="R33" s="11">
        <v>1.9566432534177499E-2</v>
      </c>
      <c r="S33" s="11">
        <v>4.9502092364628097E-4</v>
      </c>
      <c r="T33" s="11">
        <v>7.2375898319181603E-20</v>
      </c>
      <c r="U33" s="11">
        <v>5.2246479061437198E-4</v>
      </c>
      <c r="V33" s="11">
        <v>1.4485139401358899E-4</v>
      </c>
      <c r="W33" s="11">
        <v>6.7659991156874599E-18</v>
      </c>
      <c r="X33" s="11">
        <v>4.8561723553554505E-19</v>
      </c>
      <c r="Y33" s="11">
        <v>0.15265292504875999</v>
      </c>
      <c r="Z33" s="11">
        <v>0</v>
      </c>
      <c r="AA33" s="11">
        <v>2.8240252176228E-19</v>
      </c>
      <c r="AB33" s="11">
        <v>3.4993844899406301E-3</v>
      </c>
      <c r="AC33" s="11">
        <v>2.0244042534475901E-2</v>
      </c>
      <c r="AD33" s="11">
        <v>2.01622080460164E-2</v>
      </c>
      <c r="AE33" s="11">
        <v>3.8086497057078097E-18</v>
      </c>
      <c r="AF33" s="11">
        <v>8.0300034573445901E-3</v>
      </c>
      <c r="AG33" s="11">
        <v>0</v>
      </c>
      <c r="AH33" s="11">
        <v>0</v>
      </c>
      <c r="AI33" s="11">
        <v>6.2176594296116195E-22</v>
      </c>
      <c r="AJ33" s="11">
        <v>4.3453409277970502E-4</v>
      </c>
      <c r="AK33" s="11">
        <v>2.8259384279333E-2</v>
      </c>
      <c r="AL33" s="11">
        <v>2.7661723431488799E-2</v>
      </c>
      <c r="AM33" s="11">
        <v>0</v>
      </c>
      <c r="AN33" s="11">
        <v>7.9439344645576504E-2</v>
      </c>
      <c r="AO33" s="11">
        <v>1.8055675858402002E-18</v>
      </c>
      <c r="AP33" s="11">
        <v>6.9359974158153107E-2</v>
      </c>
      <c r="AQ33" s="11">
        <v>2.6123239530718902E-4</v>
      </c>
      <c r="AR33" s="28">
        <v>6.9621206553460199E-2</v>
      </c>
    </row>
    <row r="34" spans="1:44">
      <c r="A34" s="27" t="s">
        <v>209</v>
      </c>
      <c r="B34" s="10" t="s">
        <v>210</v>
      </c>
      <c r="C34" s="10" t="s">
        <v>134</v>
      </c>
      <c r="D34" s="10" t="s">
        <v>202</v>
      </c>
      <c r="E34" s="16">
        <f t="shared" si="0"/>
        <v>2.8332259724563949E-2</v>
      </c>
      <c r="F34" s="14">
        <v>2.38987048097422E-2</v>
      </c>
      <c r="G34" s="11">
        <v>2.15107684608403E-2</v>
      </c>
      <c r="H34" s="11">
        <v>0</v>
      </c>
      <c r="I34" s="11">
        <v>5.4455739378655697E-18</v>
      </c>
      <c r="J34" s="11">
        <v>2.1732514861146999E-18</v>
      </c>
      <c r="K34" s="11">
        <v>6.9678605215110996E-18</v>
      </c>
      <c r="L34" s="11">
        <v>2.47315219464882E-19</v>
      </c>
      <c r="M34" s="11">
        <v>4.1589695535018097E-3</v>
      </c>
      <c r="N34" s="11">
        <v>0</v>
      </c>
      <c r="O34" s="11">
        <v>0</v>
      </c>
      <c r="P34" s="11">
        <v>2.97237131808219E-18</v>
      </c>
      <c r="Q34" s="11">
        <v>0</v>
      </c>
      <c r="R34" s="11">
        <v>2.4094868543917201E-2</v>
      </c>
      <c r="S34" s="11">
        <v>2.85137711603203E-18</v>
      </c>
      <c r="T34" s="11">
        <v>0</v>
      </c>
      <c r="U34" s="11">
        <v>4.23465789390763E-20</v>
      </c>
      <c r="V34" s="11">
        <v>0</v>
      </c>
      <c r="W34" s="11">
        <v>3.15092012308085E-18</v>
      </c>
      <c r="X34" s="11">
        <v>0</v>
      </c>
      <c r="Y34" s="11">
        <v>0.16466711709073201</v>
      </c>
      <c r="Z34" s="11">
        <v>0</v>
      </c>
      <c r="AA34" s="11">
        <v>0</v>
      </c>
      <c r="AB34" s="11">
        <v>4.4335549148217497E-3</v>
      </c>
      <c r="AC34" s="11">
        <v>2.7044851610720001E-2</v>
      </c>
      <c r="AD34" s="11">
        <v>1.3650739543922299E-18</v>
      </c>
      <c r="AE34" s="11">
        <v>0</v>
      </c>
      <c r="AF34" s="11">
        <v>1.0346026195657399E-2</v>
      </c>
      <c r="AG34" s="11">
        <v>0</v>
      </c>
      <c r="AH34" s="11">
        <v>1.0825686321948101E-17</v>
      </c>
      <c r="AI34" s="11">
        <v>0</v>
      </c>
      <c r="AJ34" s="11">
        <v>0</v>
      </c>
      <c r="AK34" s="11">
        <v>2.52500534605118E-2</v>
      </c>
      <c r="AL34" s="11">
        <v>0</v>
      </c>
      <c r="AM34" s="11">
        <v>4.2533827936895601E-18</v>
      </c>
      <c r="AN34" s="11">
        <v>0.117227233717597</v>
      </c>
      <c r="AO34" s="11">
        <v>0</v>
      </c>
      <c r="AP34" s="11">
        <v>3.23704133810402E-2</v>
      </c>
      <c r="AQ34" s="11">
        <v>1.59663335100996E-18</v>
      </c>
      <c r="AR34" s="28">
        <v>3.23704133810402E-2</v>
      </c>
    </row>
    <row r="35" spans="1:44" ht="16" thickBot="1">
      <c r="A35" s="29" t="s">
        <v>211</v>
      </c>
      <c r="B35" s="30" t="s">
        <v>212</v>
      </c>
      <c r="C35" s="30" t="s">
        <v>134</v>
      </c>
      <c r="D35" s="30" t="s">
        <v>202</v>
      </c>
      <c r="E35" s="17">
        <f t="shared" si="0"/>
        <v>3.9230140854331859E-2</v>
      </c>
      <c r="F35" s="32">
        <v>3.4729108557046202E-2</v>
      </c>
      <c r="G35" s="33">
        <v>0.178644254300901</v>
      </c>
      <c r="H35" s="33">
        <v>0</v>
      </c>
      <c r="I35" s="33">
        <v>0</v>
      </c>
      <c r="J35" s="33">
        <v>0</v>
      </c>
      <c r="K35" s="33">
        <v>1.3497841557185901E-19</v>
      </c>
      <c r="L35" s="33">
        <v>8.8504798478750805E-3</v>
      </c>
      <c r="M35" s="33">
        <v>8.4409065227247608E-3</v>
      </c>
      <c r="N35" s="33">
        <v>2.0290157028394901E-18</v>
      </c>
      <c r="O35" s="33">
        <v>1.38739462029006E-19</v>
      </c>
      <c r="P35" s="33">
        <v>3.5718900636558301E-18</v>
      </c>
      <c r="Q35" s="33">
        <v>2.1263646943744E-2</v>
      </c>
      <c r="R35" s="33">
        <v>3.409725487931E-3</v>
      </c>
      <c r="S35" s="33">
        <v>2.4070026229791301E-19</v>
      </c>
      <c r="T35" s="33">
        <v>0</v>
      </c>
      <c r="U35" s="33">
        <v>3.7472127801683099E-3</v>
      </c>
      <c r="V35" s="33">
        <v>1.07515239121739E-18</v>
      </c>
      <c r="W35" s="33">
        <v>0</v>
      </c>
      <c r="X35" s="33">
        <v>3.3274385977430701E-19</v>
      </c>
      <c r="Y35" s="33">
        <v>0.115779186981041</v>
      </c>
      <c r="Z35" s="33">
        <v>1.3494669517723899E-19</v>
      </c>
      <c r="AA35" s="33">
        <v>0</v>
      </c>
      <c r="AB35" s="33">
        <v>2.4953379066776698E-3</v>
      </c>
      <c r="AC35" s="33">
        <v>1.9791281100674001E-2</v>
      </c>
      <c r="AD35" s="33">
        <v>4.0590262283567803E-2</v>
      </c>
      <c r="AE35" s="33">
        <v>5.4907977295098203E-18</v>
      </c>
      <c r="AF35" s="33">
        <v>3.1422929317959203E-2</v>
      </c>
      <c r="AG35" s="33">
        <v>0</v>
      </c>
      <c r="AH35" s="33">
        <v>0</v>
      </c>
      <c r="AI35" s="33">
        <v>1.27090491787971E-2</v>
      </c>
      <c r="AJ35" s="33">
        <v>2.0056943906079801E-3</v>
      </c>
      <c r="AK35" s="33">
        <v>1.5085851102508201E-2</v>
      </c>
      <c r="AL35" s="33">
        <v>4.3236992973707102E-19</v>
      </c>
      <c r="AM35" s="33">
        <v>5.3571723465067498E-18</v>
      </c>
      <c r="AN35" s="33">
        <v>0.14994377321241001</v>
      </c>
      <c r="AO35" s="33">
        <v>4.8969983533270297E-18</v>
      </c>
      <c r="AP35" s="33">
        <v>0.13229035693438301</v>
      </c>
      <c r="AQ35" s="33">
        <v>1.87360639008416E-3</v>
      </c>
      <c r="AR35" s="34">
        <v>0.13416396332446801</v>
      </c>
    </row>
    <row r="36" spans="1:44">
      <c r="A36" s="21" t="s">
        <v>213</v>
      </c>
      <c r="B36" s="22" t="s">
        <v>201</v>
      </c>
      <c r="C36" s="22" t="s">
        <v>136</v>
      </c>
      <c r="D36" s="22" t="s">
        <v>202</v>
      </c>
      <c r="E36" s="15">
        <f t="shared" si="0"/>
        <v>3.9151009059672927E-2</v>
      </c>
      <c r="F36" s="24">
        <v>3.8106712983804199E-2</v>
      </c>
      <c r="G36" s="25">
        <v>0.11404693893991499</v>
      </c>
      <c r="H36" s="25">
        <v>7.4212975548222905E-21</v>
      </c>
      <c r="I36" s="25">
        <v>0</v>
      </c>
      <c r="J36" s="25">
        <v>0</v>
      </c>
      <c r="K36" s="25">
        <v>4.0413852830304096E-3</v>
      </c>
      <c r="L36" s="25">
        <v>9.6532506488653195E-3</v>
      </c>
      <c r="M36" s="25">
        <v>9.2551487540233693E-3</v>
      </c>
      <c r="N36" s="25">
        <v>0</v>
      </c>
      <c r="O36" s="25">
        <v>8.0678516234635993E-3</v>
      </c>
      <c r="P36" s="25">
        <v>5.5501258552205798E-18</v>
      </c>
      <c r="Q36" s="25">
        <v>2.1997021302533899E-2</v>
      </c>
      <c r="R36" s="25">
        <v>1.1097200534634E-2</v>
      </c>
      <c r="S36" s="25">
        <v>2.8186603132499299E-18</v>
      </c>
      <c r="T36" s="25">
        <v>2.41363986708966E-21</v>
      </c>
      <c r="U36" s="25">
        <v>0</v>
      </c>
      <c r="V36" s="25">
        <v>3.0729663512613198E-19</v>
      </c>
      <c r="W36" s="25">
        <v>1.9486757826413501E-2</v>
      </c>
      <c r="X36" s="25">
        <v>0</v>
      </c>
      <c r="Y36" s="25">
        <v>0.189257929410489</v>
      </c>
      <c r="Z36" s="25">
        <v>8.4651468042759701E-19</v>
      </c>
      <c r="AA36" s="25">
        <v>2.1105772811035099E-19</v>
      </c>
      <c r="AB36" s="25">
        <v>1.04429607586873E-3</v>
      </c>
      <c r="AC36" s="25">
        <v>1.3988195062517099E-2</v>
      </c>
      <c r="AD36" s="25">
        <v>1.75922247652361E-2</v>
      </c>
      <c r="AE36" s="25">
        <v>0</v>
      </c>
      <c r="AF36" s="25">
        <v>2.0995304477664001E-2</v>
      </c>
      <c r="AG36" s="25">
        <v>1.5733909273248201E-19</v>
      </c>
      <c r="AH36" s="25">
        <v>0</v>
      </c>
      <c r="AI36" s="25">
        <v>6.8328759967046203E-3</v>
      </c>
      <c r="AJ36" s="25">
        <v>0</v>
      </c>
      <c r="AK36" s="25">
        <v>2.7057539298610999E-2</v>
      </c>
      <c r="AL36" s="25">
        <v>8.0811250962606E-3</v>
      </c>
      <c r="AM36" s="25">
        <v>0</v>
      </c>
      <c r="AN36" s="25">
        <v>6.7853922180743695E-2</v>
      </c>
      <c r="AO36" s="25">
        <v>6.0155153176269696E-19</v>
      </c>
      <c r="AP36" s="25">
        <v>8.5356756001621195E-2</v>
      </c>
      <c r="AQ36" s="25">
        <v>9.7433789132067607E-3</v>
      </c>
      <c r="AR36" s="26">
        <v>9.5100134914827994E-2</v>
      </c>
    </row>
    <row r="37" spans="1:44">
      <c r="A37" s="27" t="s">
        <v>214</v>
      </c>
      <c r="B37" s="10" t="s">
        <v>204</v>
      </c>
      <c r="C37" s="10" t="s">
        <v>136</v>
      </c>
      <c r="D37" s="10" t="s">
        <v>202</v>
      </c>
      <c r="E37" s="16">
        <f t="shared" si="0"/>
        <v>1.6149018635143928E-2</v>
      </c>
      <c r="F37" s="14">
        <v>7.9040920822141293E-3</v>
      </c>
      <c r="G37" s="11">
        <v>0.13146849702375299</v>
      </c>
      <c r="H37" s="11">
        <v>7.3145213527702497E-19</v>
      </c>
      <c r="I37" s="11">
        <v>4.4619269138225098E-18</v>
      </c>
      <c r="J37" s="11">
        <v>0</v>
      </c>
      <c r="K37" s="11">
        <v>2.0664802450503999E-18</v>
      </c>
      <c r="L37" s="11">
        <v>1.3320469504869301E-17</v>
      </c>
      <c r="M37" s="11">
        <v>3.15338070414517E-3</v>
      </c>
      <c r="N37" s="11">
        <v>6.27348089310242E-18</v>
      </c>
      <c r="O37" s="11">
        <v>1.2715454296718499E-19</v>
      </c>
      <c r="P37" s="11">
        <v>8.6465510812510099E-18</v>
      </c>
      <c r="Q37" s="11">
        <v>6.7214504138208E-3</v>
      </c>
      <c r="R37" s="11">
        <v>1.4557843443905901E-2</v>
      </c>
      <c r="S37" s="11">
        <v>2.7383549050395198E-19</v>
      </c>
      <c r="T37" s="11">
        <v>2.0541202388401501E-19</v>
      </c>
      <c r="U37" s="11">
        <v>3.0645049343573502E-19</v>
      </c>
      <c r="V37" s="11">
        <v>0</v>
      </c>
      <c r="W37" s="11">
        <v>1.44321033770031E-17</v>
      </c>
      <c r="X37" s="11">
        <v>0</v>
      </c>
      <c r="Y37" s="11">
        <v>0.16659186692377301</v>
      </c>
      <c r="Z37" s="11">
        <v>9.7686441920677501E-4</v>
      </c>
      <c r="AA37" s="11">
        <v>7.0561600360615197E-19</v>
      </c>
      <c r="AB37" s="11">
        <v>7.2680621337230097E-3</v>
      </c>
      <c r="AC37" s="11">
        <v>1.5865595718627001E-2</v>
      </c>
      <c r="AD37" s="11">
        <v>2.77717284475241E-2</v>
      </c>
      <c r="AE37" s="11">
        <v>1.15112496641584E-18</v>
      </c>
      <c r="AF37" s="11">
        <v>2.3162548076589198E-2</v>
      </c>
      <c r="AG37" s="11">
        <v>9.6275502021689594E-25</v>
      </c>
      <c r="AH37" s="11">
        <v>8.0349388886492401E-20</v>
      </c>
      <c r="AI37" s="11">
        <v>1.6350906340092199E-2</v>
      </c>
      <c r="AJ37" s="11">
        <v>1.2263694056085301E-17</v>
      </c>
      <c r="AK37" s="11">
        <v>2.4122758097652099E-2</v>
      </c>
      <c r="AL37" s="11">
        <v>1.34851121277064E-21</v>
      </c>
      <c r="AM37" s="11">
        <v>4.0176097485675804E-3</v>
      </c>
      <c r="AN37" s="11">
        <v>6.7752861698091596E-2</v>
      </c>
      <c r="AO37" s="11">
        <v>0</v>
      </c>
      <c r="AP37" s="11">
        <v>9.8873971441057501E-2</v>
      </c>
      <c r="AQ37" s="11">
        <v>7.4195257336740897E-18</v>
      </c>
      <c r="AR37" s="28">
        <v>9.8873971441057598E-2</v>
      </c>
    </row>
    <row r="38" spans="1:44">
      <c r="A38" s="27" t="s">
        <v>215</v>
      </c>
      <c r="B38" s="10" t="s">
        <v>206</v>
      </c>
      <c r="C38" s="10" t="s">
        <v>136</v>
      </c>
      <c r="D38" s="10" t="s">
        <v>202</v>
      </c>
      <c r="E38" s="16">
        <f t="shared" si="0"/>
        <v>3.012862768989763E-2</v>
      </c>
      <c r="F38" s="14">
        <v>1.2350090306013499E-18</v>
      </c>
      <c r="G38" s="11">
        <v>7.5150540420489007E-2</v>
      </c>
      <c r="H38" s="11">
        <v>0</v>
      </c>
      <c r="I38" s="11">
        <v>0</v>
      </c>
      <c r="J38" s="11">
        <v>3.5884287622709798E-18</v>
      </c>
      <c r="K38" s="11">
        <v>3.1770191459630699E-3</v>
      </c>
      <c r="L38" s="11">
        <v>8.4288321725094102E-3</v>
      </c>
      <c r="M38" s="11">
        <v>8.7807595813970008E-3</v>
      </c>
      <c r="N38" s="11">
        <v>2.9149241490985198E-18</v>
      </c>
      <c r="O38" s="11">
        <v>7.2479320086378603E-19</v>
      </c>
      <c r="P38" s="11">
        <v>3.3629967861745902E-18</v>
      </c>
      <c r="Q38" s="11">
        <v>0</v>
      </c>
      <c r="R38" s="11">
        <v>2.1718429040695E-3</v>
      </c>
      <c r="S38" s="11">
        <v>0</v>
      </c>
      <c r="T38" s="11">
        <v>9.1005049911610309E-19</v>
      </c>
      <c r="U38" s="11">
        <v>3.5449363316061298E-18</v>
      </c>
      <c r="V38" s="11">
        <v>2.2274155904597199E-4</v>
      </c>
      <c r="W38" s="11">
        <v>3.8018201112757802E-19</v>
      </c>
      <c r="X38" s="11">
        <v>1.5284687612663299E-17</v>
      </c>
      <c r="Y38" s="11">
        <v>5.8907503598780601E-2</v>
      </c>
      <c r="Z38" s="11">
        <v>8.0408671946812695E-3</v>
      </c>
      <c r="AA38" s="11">
        <v>2.5210240582704901E-18</v>
      </c>
      <c r="AB38" s="11">
        <v>1.68712420767974E-2</v>
      </c>
      <c r="AC38" s="11">
        <v>3.5598020727706001E-2</v>
      </c>
      <c r="AD38" s="11">
        <v>2.39989523595967E-2</v>
      </c>
      <c r="AE38" s="11">
        <v>3.4511547671635201E-18</v>
      </c>
      <c r="AF38" s="11">
        <v>2.13278225233226E-2</v>
      </c>
      <c r="AG38" s="11">
        <v>0</v>
      </c>
      <c r="AH38" s="11">
        <v>8.1994930220646095E-18</v>
      </c>
      <c r="AI38" s="11">
        <v>9.3225608933507603E-3</v>
      </c>
      <c r="AJ38" s="11">
        <v>5.2165184184189504E-3</v>
      </c>
      <c r="AK38" s="11">
        <v>2.1806876643084301E-19</v>
      </c>
      <c r="AL38" s="11">
        <v>1.4626522617701899E-2</v>
      </c>
      <c r="AM38" s="11">
        <v>0</v>
      </c>
      <c r="AN38" s="11">
        <v>1.3317723006483701E-2</v>
      </c>
      <c r="AO38" s="11">
        <v>6.2012759127830002E-3</v>
      </c>
      <c r="AP38" s="11">
        <v>7.9341446601281507E-2</v>
      </c>
      <c r="AQ38" s="11">
        <v>2.0067630412463701E-18</v>
      </c>
      <c r="AR38" s="28">
        <v>7.9341446601281507E-2</v>
      </c>
    </row>
    <row r="39" spans="1:44">
      <c r="A39" s="27" t="s">
        <v>216</v>
      </c>
      <c r="B39" s="10" t="s">
        <v>208</v>
      </c>
      <c r="C39" s="10" t="s">
        <v>136</v>
      </c>
      <c r="D39" s="10" t="s">
        <v>202</v>
      </c>
      <c r="E39" s="16">
        <f t="shared" si="0"/>
        <v>1.9937132227364224E-2</v>
      </c>
      <c r="F39" s="14">
        <v>1.9841946636610699E-18</v>
      </c>
      <c r="G39" s="11">
        <v>9.7119993305715399E-2</v>
      </c>
      <c r="H39" s="11">
        <v>8.4668113351988802E-3</v>
      </c>
      <c r="I39" s="11">
        <v>0</v>
      </c>
      <c r="J39" s="11">
        <v>0</v>
      </c>
      <c r="K39" s="11">
        <v>2.5033585790068199E-2</v>
      </c>
      <c r="L39" s="11">
        <v>6.3667988981927895E-2</v>
      </c>
      <c r="M39" s="11">
        <v>1.0517591213683199E-2</v>
      </c>
      <c r="N39" s="11">
        <v>4.3434530146812302E-4</v>
      </c>
      <c r="O39" s="11">
        <v>7.9524998548060593E-3</v>
      </c>
      <c r="P39" s="11">
        <v>2.4489410110411702E-3</v>
      </c>
      <c r="Q39" s="11">
        <v>1.7032419210658401E-19</v>
      </c>
      <c r="R39" s="11">
        <v>1.16910304704014E-2</v>
      </c>
      <c r="S39" s="11">
        <v>1.0351723685632301E-3</v>
      </c>
      <c r="T39" s="11">
        <v>1.09786072472181E-21</v>
      </c>
      <c r="U39" s="11">
        <v>9.6684016037225395E-4</v>
      </c>
      <c r="V39" s="11">
        <v>9.0453405658405799E-4</v>
      </c>
      <c r="W39" s="11">
        <v>7.2671250883976304E-18</v>
      </c>
      <c r="X39" s="11">
        <v>1.4655141349839901E-18</v>
      </c>
      <c r="Y39" s="11">
        <v>0.14485174674957599</v>
      </c>
      <c r="Z39" s="11">
        <v>5.70554510215615E-19</v>
      </c>
      <c r="AA39" s="11">
        <v>1.73296130048398E-19</v>
      </c>
      <c r="AB39" s="11">
        <v>8.4470706323612199E-3</v>
      </c>
      <c r="AC39" s="11">
        <v>1.9435816090705799E-2</v>
      </c>
      <c r="AD39" s="11">
        <v>2.6489616912607601E-2</v>
      </c>
      <c r="AE39" s="11">
        <v>0</v>
      </c>
      <c r="AF39" s="11">
        <v>1.25862634243204E-2</v>
      </c>
      <c r="AG39" s="11">
        <v>1.26763546451935E-18</v>
      </c>
      <c r="AH39" s="11">
        <v>0</v>
      </c>
      <c r="AI39" s="11">
        <v>1.2470003871968001E-3</v>
      </c>
      <c r="AJ39" s="11">
        <v>1.1490061595002999E-2</v>
      </c>
      <c r="AK39" s="11">
        <v>3.9630834567397299E-2</v>
      </c>
      <c r="AL39" s="11">
        <v>3.5888517036922002E-2</v>
      </c>
      <c r="AM39" s="11">
        <v>2.4746720205183698E-3</v>
      </c>
      <c r="AN39" s="11">
        <v>5.7602345047807597E-2</v>
      </c>
      <c r="AO39" s="11">
        <v>4.0593560098912797E-18</v>
      </c>
      <c r="AP39" s="11">
        <v>7.85964591696489E-2</v>
      </c>
      <c r="AQ39" s="11">
        <v>4.8342008018613099E-4</v>
      </c>
      <c r="AR39" s="28">
        <v>7.9079879249835006E-2</v>
      </c>
    </row>
    <row r="40" spans="1:44">
      <c r="A40" s="27" t="s">
        <v>217</v>
      </c>
      <c r="B40" s="10" t="s">
        <v>210</v>
      </c>
      <c r="C40" s="10" t="s">
        <v>136</v>
      </c>
      <c r="D40" s="10" t="s">
        <v>202</v>
      </c>
      <c r="E40" s="16">
        <f t="shared" si="0"/>
        <v>2.777664900014994E-2</v>
      </c>
      <c r="F40" s="14">
        <v>2.43582513597497E-2</v>
      </c>
      <c r="G40" s="11">
        <v>3.2970291834911902E-2</v>
      </c>
      <c r="H40" s="11">
        <v>6.7786899192238402E-20</v>
      </c>
      <c r="I40" s="11">
        <v>8.5044825607442493E-18</v>
      </c>
      <c r="J40" s="11">
        <v>2.0330922368663301E-19</v>
      </c>
      <c r="K40" s="11">
        <v>0</v>
      </c>
      <c r="L40" s="11">
        <v>0</v>
      </c>
      <c r="M40" s="11">
        <v>7.1452375229126798E-3</v>
      </c>
      <c r="N40" s="11">
        <v>3.8584958208463299E-18</v>
      </c>
      <c r="O40" s="11">
        <v>3.0176733449048E-21</v>
      </c>
      <c r="P40" s="11">
        <v>0</v>
      </c>
      <c r="Q40" s="11">
        <v>1.1533819540938099E-18</v>
      </c>
      <c r="R40" s="11">
        <v>1.4044529908813099E-2</v>
      </c>
      <c r="S40" s="11">
        <v>0</v>
      </c>
      <c r="T40" s="11">
        <v>3.0915649566424498E-19</v>
      </c>
      <c r="U40" s="11">
        <v>1.78089659285566E-19</v>
      </c>
      <c r="V40" s="11">
        <v>0</v>
      </c>
      <c r="W40" s="11">
        <v>0</v>
      </c>
      <c r="X40" s="11">
        <v>0</v>
      </c>
      <c r="Y40" s="11">
        <v>0.16730399391459599</v>
      </c>
      <c r="Z40" s="11">
        <v>3.3174840098418599E-20</v>
      </c>
      <c r="AA40" s="11">
        <v>3.0340529062032102E-19</v>
      </c>
      <c r="AB40" s="11">
        <v>3.4183976404002299E-3</v>
      </c>
      <c r="AC40" s="11">
        <v>3.0097260430550599E-2</v>
      </c>
      <c r="AD40" s="11">
        <v>2.5296714760815299E-3</v>
      </c>
      <c r="AE40" s="11">
        <v>2.5531793480088401E-18</v>
      </c>
      <c r="AF40" s="11">
        <v>8.7451412135819296E-3</v>
      </c>
      <c r="AG40" s="11">
        <v>2.9509311808365701E-19</v>
      </c>
      <c r="AH40" s="11">
        <v>2.7268556021588798E-19</v>
      </c>
      <c r="AI40" s="11">
        <v>1.7874847084432001E-18</v>
      </c>
      <c r="AJ40" s="11">
        <v>6.1301366676992399E-18</v>
      </c>
      <c r="AK40" s="11">
        <v>2.31206241940052E-2</v>
      </c>
      <c r="AL40" s="11">
        <v>9.1669577882740806E-19</v>
      </c>
      <c r="AM40" s="11">
        <v>7.5876288668603498E-18</v>
      </c>
      <c r="AN40" s="11">
        <v>0.112968246941233</v>
      </c>
      <c r="AO40" s="11">
        <v>1.1357018614151599E-18</v>
      </c>
      <c r="AP40" s="11">
        <v>4.20450348436417E-2</v>
      </c>
      <c r="AQ40" s="11">
        <v>1.0106653839170201E-19</v>
      </c>
      <c r="AR40" s="28">
        <v>4.20450348436417E-2</v>
      </c>
    </row>
    <row r="41" spans="1:44" ht="16" thickBot="1">
      <c r="A41" s="29" t="s">
        <v>218</v>
      </c>
      <c r="B41" s="30" t="s">
        <v>212</v>
      </c>
      <c r="C41" s="30" t="s">
        <v>136</v>
      </c>
      <c r="D41" s="30" t="s">
        <v>202</v>
      </c>
      <c r="E41" s="17">
        <f t="shared" si="0"/>
        <v>7.2302550579126768E-2</v>
      </c>
      <c r="F41" s="32">
        <v>5.7597946155482999E-2</v>
      </c>
      <c r="G41" s="33">
        <v>0.23839392757307401</v>
      </c>
      <c r="H41" s="33">
        <v>7.3808657132894704E-4</v>
      </c>
      <c r="I41" s="33">
        <v>0</v>
      </c>
      <c r="J41" s="33">
        <v>1.4104188602641799E-20</v>
      </c>
      <c r="K41" s="33">
        <v>1.81627696422332E-3</v>
      </c>
      <c r="L41" s="33">
        <v>3.0730831266213701E-2</v>
      </c>
      <c r="M41" s="33">
        <v>1.9241337823723101E-2</v>
      </c>
      <c r="N41" s="33">
        <v>3.9864132618679096E-3</v>
      </c>
      <c r="O41" s="33">
        <v>2.7005805060167898E-3</v>
      </c>
      <c r="P41" s="33">
        <v>3.4283497330836499E-19</v>
      </c>
      <c r="Q41" s="33">
        <v>3.7416279550792499E-2</v>
      </c>
      <c r="R41" s="33">
        <v>1.7227926482529399E-3</v>
      </c>
      <c r="S41" s="33">
        <v>0</v>
      </c>
      <c r="T41" s="33">
        <v>3.4854877180779701E-3</v>
      </c>
      <c r="U41" s="33">
        <v>0</v>
      </c>
      <c r="V41" s="33">
        <v>4.2628983388531801E-3</v>
      </c>
      <c r="W41" s="33">
        <v>0</v>
      </c>
      <c r="X41" s="33">
        <v>0</v>
      </c>
      <c r="Y41" s="33">
        <v>7.7289248086124501E-2</v>
      </c>
      <c r="Z41" s="33">
        <v>1.62202872654453E-3</v>
      </c>
      <c r="AA41" s="33">
        <v>6.1837130496037905E-19</v>
      </c>
      <c r="AB41" s="33">
        <v>8.6080187708973601E-3</v>
      </c>
      <c r="AC41" s="33">
        <v>2.15898698797093E-2</v>
      </c>
      <c r="AD41" s="33">
        <v>6.1256215084137901E-2</v>
      </c>
      <c r="AE41" s="33">
        <v>0</v>
      </c>
      <c r="AF41" s="33">
        <v>4.2728829523505797E-2</v>
      </c>
      <c r="AG41" s="33">
        <v>0</v>
      </c>
      <c r="AH41" s="33">
        <v>0</v>
      </c>
      <c r="AI41" s="33">
        <v>0</v>
      </c>
      <c r="AJ41" s="33">
        <v>9.8906920812391391E-4</v>
      </c>
      <c r="AK41" s="33">
        <v>9.9984627088701497E-3</v>
      </c>
      <c r="AL41" s="33">
        <v>9.5739814682840504E-20</v>
      </c>
      <c r="AM41" s="33">
        <v>7.35068994336443E-18</v>
      </c>
      <c r="AN41" s="33">
        <v>0.15220600237568099</v>
      </c>
      <c r="AO41" s="33">
        <v>6.7276339201925198E-18</v>
      </c>
      <c r="AP41" s="33">
        <v>0.18222708366541801</v>
      </c>
      <c r="AQ41" s="33">
        <v>1.1322090853907001E-19</v>
      </c>
      <c r="AR41" s="34">
        <v>0.18222708366541801</v>
      </c>
    </row>
  </sheetData>
  <mergeCells count="1">
    <mergeCell ref="A3:G3"/>
  </mergeCells>
  <conditionalFormatting sqref="E6:E23">
    <cfRule type="colorScale" priority="4">
      <colorScale>
        <cfvo type="min"/>
        <cfvo type="percentile" val="50"/>
        <cfvo type="max"/>
        <color rgb="FF5A8AC6"/>
        <color rgb="FFFCFCFF"/>
        <color rgb="FFF8696B"/>
      </colorScale>
    </cfRule>
  </conditionalFormatting>
  <conditionalFormatting sqref="E6:E41">
    <cfRule type="colorScale" priority="2">
      <colorScale>
        <cfvo type="min"/>
        <cfvo type="percentile" val="50"/>
        <cfvo type="max"/>
        <color rgb="FF5A8AC6"/>
        <color rgb="FFFCFCFF"/>
        <color rgb="FFF8696B"/>
      </colorScale>
    </cfRule>
  </conditionalFormatting>
  <conditionalFormatting sqref="E24:E41">
    <cfRule type="colorScale" priority="3">
      <colorScale>
        <cfvo type="min"/>
        <cfvo type="percentile" val="50"/>
        <cfvo type="max"/>
        <color rgb="FF5A8AC6"/>
        <color rgb="FFFCFCFF"/>
        <color rgb="FFF8696B"/>
      </colorScale>
    </cfRule>
  </conditionalFormatting>
  <conditionalFormatting sqref="F6:F41 T6:T41 Z6:AB41 AE6:AE41 AG6:AG41 AJ6:AJ41">
    <cfRule type="colorScale" priority="1">
      <colorScale>
        <cfvo type="min"/>
        <cfvo type="percentile" val="50"/>
        <cfvo type="max"/>
        <color rgb="FF5A8AC6"/>
        <color rgb="FFFCFCFF"/>
        <color rgb="FFF8696B"/>
      </colorScale>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F0A8CE-532A-CF4F-A6F4-120EC645F35A}">
  <dimension ref="A1:P41"/>
  <sheetViews>
    <sheetView workbookViewId="0"/>
  </sheetViews>
  <sheetFormatPr baseColWidth="10" defaultColWidth="11.5" defaultRowHeight="15"/>
  <cols>
    <col min="1" max="1" width="18.6640625" customWidth="1"/>
    <col min="5" max="5" width="24" customWidth="1"/>
    <col min="15" max="15" width="20.33203125" customWidth="1"/>
  </cols>
  <sheetData>
    <row r="1" spans="1:16" ht="17">
      <c r="A1" s="1" t="s">
        <v>240</v>
      </c>
    </row>
    <row r="2" spans="1:16">
      <c r="A2" s="8" t="s">
        <v>131</v>
      </c>
    </row>
    <row r="3" spans="1:16" ht="75.75" customHeight="1">
      <c r="A3" s="45" t="s">
        <v>231</v>
      </c>
      <c r="B3" s="45"/>
      <c r="C3" s="45"/>
      <c r="D3" s="45"/>
      <c r="E3" s="45"/>
      <c r="F3" s="45"/>
      <c r="G3" s="45"/>
    </row>
    <row r="4" spans="1:16" ht="16" thickBot="1"/>
    <row r="5" spans="1:16" ht="16" thickBot="1">
      <c r="A5" s="18" t="s">
        <v>159</v>
      </c>
      <c r="B5" s="18" t="s">
        <v>160</v>
      </c>
      <c r="C5" s="18" t="s">
        <v>132</v>
      </c>
      <c r="D5" s="18" t="s">
        <v>161</v>
      </c>
      <c r="E5" s="44" t="s">
        <v>92</v>
      </c>
      <c r="F5" s="43" t="s">
        <v>10</v>
      </c>
      <c r="G5" s="35" t="s">
        <v>30</v>
      </c>
      <c r="H5" s="35" t="s">
        <v>31</v>
      </c>
      <c r="I5" s="35" t="s">
        <v>34</v>
      </c>
      <c r="J5" s="35" t="s">
        <v>36</v>
      </c>
      <c r="K5" s="18" t="s">
        <v>37</v>
      </c>
      <c r="L5" s="18" t="s">
        <v>13</v>
      </c>
      <c r="M5" s="18" t="s">
        <v>17</v>
      </c>
      <c r="N5" s="18" t="s">
        <v>44</v>
      </c>
      <c r="O5" s="35" t="s">
        <v>23</v>
      </c>
      <c r="P5" s="18" t="s">
        <v>107</v>
      </c>
    </row>
    <row r="6" spans="1:16">
      <c r="A6" s="21" t="s">
        <v>162</v>
      </c>
      <c r="B6" s="22" t="s">
        <v>163</v>
      </c>
      <c r="C6" s="22" t="s">
        <v>134</v>
      </c>
      <c r="D6" s="22" t="s">
        <v>164</v>
      </c>
      <c r="E6" s="15">
        <f>G6+H6+I6+J6+O6</f>
        <v>0.1296064960178919</v>
      </c>
      <c r="F6" s="24">
        <v>0.31561548828907399</v>
      </c>
      <c r="G6" s="25">
        <v>0</v>
      </c>
      <c r="H6" s="25">
        <v>0</v>
      </c>
      <c r="I6" s="25">
        <v>0</v>
      </c>
      <c r="J6" s="25">
        <v>8.1053933714672496E-2</v>
      </c>
      <c r="K6" s="25">
        <v>0</v>
      </c>
      <c r="L6" s="25">
        <v>0</v>
      </c>
      <c r="M6" s="25">
        <v>0</v>
      </c>
      <c r="N6" s="25">
        <v>0</v>
      </c>
      <c r="O6" s="25">
        <v>4.8552562303219401E-2</v>
      </c>
      <c r="P6" s="26">
        <v>0.55477801569303398</v>
      </c>
    </row>
    <row r="7" spans="1:16">
      <c r="A7" s="27" t="s">
        <v>165</v>
      </c>
      <c r="B7" s="10" t="s">
        <v>166</v>
      </c>
      <c r="C7" s="10" t="s">
        <v>134</v>
      </c>
      <c r="D7" s="10" t="s">
        <v>164</v>
      </c>
      <c r="E7" s="16">
        <f t="shared" ref="E7:E41" si="0">G7+H7+I7+J7+O7</f>
        <v>0.18567542251287888</v>
      </c>
      <c r="F7" s="14">
        <v>0.56298720064251195</v>
      </c>
      <c r="G7" s="11">
        <v>0</v>
      </c>
      <c r="H7" s="11">
        <v>0</v>
      </c>
      <c r="I7" s="11">
        <v>0</v>
      </c>
      <c r="J7" s="11">
        <v>1.7744826669988899E-2</v>
      </c>
      <c r="K7" s="11">
        <v>8.1234853875280802E-2</v>
      </c>
      <c r="L7" s="11">
        <v>0</v>
      </c>
      <c r="M7" s="11">
        <v>0</v>
      </c>
      <c r="N7" s="11">
        <v>0</v>
      </c>
      <c r="O7" s="11">
        <v>0.16793059584289</v>
      </c>
      <c r="P7" s="28">
        <v>0.17010252296932801</v>
      </c>
    </row>
    <row r="8" spans="1:16">
      <c r="A8" s="27" t="s">
        <v>167</v>
      </c>
      <c r="B8" s="10" t="s">
        <v>168</v>
      </c>
      <c r="C8" s="10" t="s">
        <v>134</v>
      </c>
      <c r="D8" s="10" t="s">
        <v>164</v>
      </c>
      <c r="E8" s="16">
        <f t="shared" si="0"/>
        <v>0.17252805359110931</v>
      </c>
      <c r="F8" s="14">
        <v>7.4603420236291004E-2</v>
      </c>
      <c r="G8" s="11">
        <v>0.11355285710603601</v>
      </c>
      <c r="H8" s="11">
        <v>1.29297292033901E-3</v>
      </c>
      <c r="I8" s="11">
        <v>1.6398633916899701E-2</v>
      </c>
      <c r="J8" s="11">
        <v>0</v>
      </c>
      <c r="K8" s="11">
        <v>1.1422762880719599E-2</v>
      </c>
      <c r="L8" s="11">
        <v>0</v>
      </c>
      <c r="M8" s="11">
        <v>0</v>
      </c>
      <c r="N8" s="11">
        <v>2.6325587682993999E-2</v>
      </c>
      <c r="O8" s="11">
        <v>4.1283589647834601E-2</v>
      </c>
      <c r="P8" s="28">
        <v>0.71512017560888597</v>
      </c>
    </row>
    <row r="9" spans="1:16">
      <c r="A9" s="27" t="s">
        <v>169</v>
      </c>
      <c r="B9" s="10" t="s">
        <v>170</v>
      </c>
      <c r="C9" s="10" t="s">
        <v>134</v>
      </c>
      <c r="D9" s="10" t="s">
        <v>164</v>
      </c>
      <c r="E9" s="16">
        <f t="shared" si="0"/>
        <v>0.17302553443232432</v>
      </c>
      <c r="F9" s="14">
        <v>0.249533471110299</v>
      </c>
      <c r="G9" s="11">
        <v>6.7650861728031E-3</v>
      </c>
      <c r="H9" s="11">
        <v>0</v>
      </c>
      <c r="I9" s="11">
        <v>0</v>
      </c>
      <c r="J9" s="11">
        <v>3.7460413114685197E-2</v>
      </c>
      <c r="K9" s="11">
        <v>0</v>
      </c>
      <c r="L9" s="11">
        <v>0</v>
      </c>
      <c r="M9" s="11">
        <v>0</v>
      </c>
      <c r="N9" s="11">
        <v>0</v>
      </c>
      <c r="O9" s="11">
        <v>0.12880003514483601</v>
      </c>
      <c r="P9" s="28">
        <v>0.57744099445737695</v>
      </c>
    </row>
    <row r="10" spans="1:16">
      <c r="A10" s="27" t="s">
        <v>171</v>
      </c>
      <c r="B10" s="10" t="s">
        <v>172</v>
      </c>
      <c r="C10" s="10" t="s">
        <v>134</v>
      </c>
      <c r="D10" s="10" t="s">
        <v>164</v>
      </c>
      <c r="E10" s="16">
        <f t="shared" si="0"/>
        <v>0.11366482770272519</v>
      </c>
      <c r="F10" s="14">
        <v>0.60311926142630501</v>
      </c>
      <c r="G10" s="11">
        <v>2.47704736384033E-2</v>
      </c>
      <c r="H10" s="11">
        <v>1.0934989559880899E-2</v>
      </c>
      <c r="I10" s="11">
        <v>0</v>
      </c>
      <c r="J10" s="11">
        <v>3.7869417198736398E-2</v>
      </c>
      <c r="K10" s="11">
        <v>0</v>
      </c>
      <c r="L10" s="11">
        <v>0</v>
      </c>
      <c r="M10" s="11">
        <v>0</v>
      </c>
      <c r="N10" s="11">
        <v>0</v>
      </c>
      <c r="O10" s="11">
        <v>4.0089947305704601E-2</v>
      </c>
      <c r="P10" s="28">
        <v>0.28321591087096998</v>
      </c>
    </row>
    <row r="11" spans="1:16" ht="16" thickBot="1">
      <c r="A11" s="29" t="s">
        <v>173</v>
      </c>
      <c r="B11" s="30" t="s">
        <v>174</v>
      </c>
      <c r="C11" s="30" t="s">
        <v>134</v>
      </c>
      <c r="D11" s="30" t="s">
        <v>164</v>
      </c>
      <c r="E11" s="17">
        <f t="shared" si="0"/>
        <v>0.33663526077759465</v>
      </c>
      <c r="F11" s="32">
        <v>0.31248177920516501</v>
      </c>
      <c r="G11" s="33">
        <v>5.3305212020751801E-2</v>
      </c>
      <c r="H11" s="33">
        <v>0</v>
      </c>
      <c r="I11" s="33">
        <v>0</v>
      </c>
      <c r="J11" s="33">
        <v>0.18334407862424301</v>
      </c>
      <c r="K11" s="33">
        <v>0</v>
      </c>
      <c r="L11" s="33">
        <v>0</v>
      </c>
      <c r="M11" s="33">
        <v>0</v>
      </c>
      <c r="N11" s="33">
        <v>0</v>
      </c>
      <c r="O11" s="33">
        <v>9.99859701325998E-2</v>
      </c>
      <c r="P11" s="34">
        <v>0.35088296001724001</v>
      </c>
    </row>
    <row r="12" spans="1:16">
      <c r="A12" s="21" t="s">
        <v>175</v>
      </c>
      <c r="B12" s="22" t="s">
        <v>163</v>
      </c>
      <c r="C12" s="22" t="s">
        <v>136</v>
      </c>
      <c r="D12" s="22" t="s">
        <v>164</v>
      </c>
      <c r="E12" s="15">
        <f t="shared" si="0"/>
        <v>0.17002993862005078</v>
      </c>
      <c r="F12" s="24">
        <v>0.31378116390101901</v>
      </c>
      <c r="G12" s="25">
        <v>3.4870762870440101E-3</v>
      </c>
      <c r="H12" s="25">
        <v>8.3877232293238905E-4</v>
      </c>
      <c r="I12" s="25">
        <v>0</v>
      </c>
      <c r="J12" s="25">
        <v>9.2612979867262704E-2</v>
      </c>
      <c r="K12" s="25">
        <v>0</v>
      </c>
      <c r="L12" s="25">
        <v>0</v>
      </c>
      <c r="M12" s="25">
        <v>0</v>
      </c>
      <c r="N12" s="25">
        <v>0</v>
      </c>
      <c r="O12" s="25">
        <v>7.3091110142811694E-2</v>
      </c>
      <c r="P12" s="26">
        <v>0.51618889747893004</v>
      </c>
    </row>
    <row r="13" spans="1:16">
      <c r="A13" s="27" t="s">
        <v>176</v>
      </c>
      <c r="B13" s="10" t="s">
        <v>166</v>
      </c>
      <c r="C13" s="10" t="s">
        <v>136</v>
      </c>
      <c r="D13" s="10" t="s">
        <v>164</v>
      </c>
      <c r="E13" s="16">
        <f t="shared" si="0"/>
        <v>0.21168041278487401</v>
      </c>
      <c r="F13" s="14">
        <v>0.65020331250282004</v>
      </c>
      <c r="G13" s="11">
        <v>0</v>
      </c>
      <c r="H13" s="11">
        <v>0</v>
      </c>
      <c r="I13" s="11">
        <v>0</v>
      </c>
      <c r="J13" s="11">
        <v>0</v>
      </c>
      <c r="K13" s="11">
        <v>0.138116274712306</v>
      </c>
      <c r="L13" s="11">
        <v>0</v>
      </c>
      <c r="M13" s="11">
        <v>0</v>
      </c>
      <c r="N13" s="11">
        <v>0</v>
      </c>
      <c r="O13" s="11">
        <v>0.21168041278487401</v>
      </c>
      <c r="P13" s="28">
        <v>0</v>
      </c>
    </row>
    <row r="14" spans="1:16">
      <c r="A14" s="27" t="s">
        <v>177</v>
      </c>
      <c r="B14" s="10" t="s">
        <v>168</v>
      </c>
      <c r="C14" s="10" t="s">
        <v>136</v>
      </c>
      <c r="D14" s="10" t="s">
        <v>164</v>
      </c>
      <c r="E14" s="16">
        <f t="shared" si="0"/>
        <v>0.75993023909540436</v>
      </c>
      <c r="F14" s="14">
        <v>6.1229436055865297E-2</v>
      </c>
      <c r="G14" s="11">
        <v>0.62081460638026398</v>
      </c>
      <c r="H14" s="11">
        <v>0</v>
      </c>
      <c r="I14" s="11">
        <v>0.12475171296012599</v>
      </c>
      <c r="J14" s="11">
        <v>1.4363919755014399E-2</v>
      </c>
      <c r="K14" s="11">
        <v>3.4431459615811497E-2</v>
      </c>
      <c r="L14" s="11">
        <v>0</v>
      </c>
      <c r="M14" s="11">
        <v>0</v>
      </c>
      <c r="N14" s="11">
        <v>0.123135337683454</v>
      </c>
      <c r="O14" s="11">
        <v>0</v>
      </c>
      <c r="P14" s="28">
        <v>2.1273527549464901E-2</v>
      </c>
    </row>
    <row r="15" spans="1:16">
      <c r="A15" s="27" t="s">
        <v>178</v>
      </c>
      <c r="B15" s="10" t="s">
        <v>170</v>
      </c>
      <c r="C15" s="10" t="s">
        <v>136</v>
      </c>
      <c r="D15" s="10" t="s">
        <v>164</v>
      </c>
      <c r="E15" s="16">
        <f t="shared" si="0"/>
        <v>0.22618615399183312</v>
      </c>
      <c r="F15" s="14">
        <v>0.32414436910155497</v>
      </c>
      <c r="G15" s="11">
        <v>5.7089583877514102E-2</v>
      </c>
      <c r="H15" s="11">
        <v>0</v>
      </c>
      <c r="I15" s="11">
        <v>0</v>
      </c>
      <c r="J15" s="11">
        <v>0</v>
      </c>
      <c r="K15" s="11">
        <v>4.6506268617301999E-3</v>
      </c>
      <c r="L15" s="11">
        <v>0</v>
      </c>
      <c r="M15" s="11">
        <v>0</v>
      </c>
      <c r="N15" s="11">
        <v>0</v>
      </c>
      <c r="O15" s="11">
        <v>0.169096570114319</v>
      </c>
      <c r="P15" s="28">
        <v>0.44501885004488201</v>
      </c>
    </row>
    <row r="16" spans="1:16">
      <c r="A16" s="27" t="s">
        <v>179</v>
      </c>
      <c r="B16" s="10" t="s">
        <v>172</v>
      </c>
      <c r="C16" s="10" t="s">
        <v>136</v>
      </c>
      <c r="D16" s="10" t="s">
        <v>164</v>
      </c>
      <c r="E16" s="16">
        <f t="shared" si="0"/>
        <v>0.14291182255731871</v>
      </c>
      <c r="F16" s="14">
        <v>0.60006716959710604</v>
      </c>
      <c r="G16" s="11">
        <v>4.77389844693617E-2</v>
      </c>
      <c r="H16" s="11">
        <v>6.9033702711466301E-3</v>
      </c>
      <c r="I16" s="11">
        <v>0</v>
      </c>
      <c r="J16" s="11">
        <v>1.50227681900146E-2</v>
      </c>
      <c r="K16" s="11">
        <v>0</v>
      </c>
      <c r="L16" s="11">
        <v>0</v>
      </c>
      <c r="M16" s="11">
        <v>0</v>
      </c>
      <c r="N16" s="11">
        <v>0</v>
      </c>
      <c r="O16" s="11">
        <v>7.3246699626795794E-2</v>
      </c>
      <c r="P16" s="28">
        <v>0.25702100784557502</v>
      </c>
    </row>
    <row r="17" spans="1:16" ht="16" thickBot="1">
      <c r="A17" s="29" t="s">
        <v>180</v>
      </c>
      <c r="B17" s="30" t="s">
        <v>174</v>
      </c>
      <c r="C17" s="30" t="s">
        <v>136</v>
      </c>
      <c r="D17" s="30" t="s">
        <v>164</v>
      </c>
      <c r="E17" s="17">
        <f t="shared" si="0"/>
        <v>0.36849874885578421</v>
      </c>
      <c r="F17" s="32">
        <v>0.369185802357685</v>
      </c>
      <c r="G17" s="33">
        <v>9.01710738261772E-2</v>
      </c>
      <c r="H17" s="33">
        <v>0</v>
      </c>
      <c r="I17" s="33">
        <v>0</v>
      </c>
      <c r="J17" s="33">
        <v>0.127274654779201</v>
      </c>
      <c r="K17" s="33">
        <v>9.4378102828204993E-3</v>
      </c>
      <c r="L17" s="33">
        <v>0</v>
      </c>
      <c r="M17" s="33">
        <v>0</v>
      </c>
      <c r="N17" s="33">
        <v>0</v>
      </c>
      <c r="O17" s="33">
        <v>0.15105302025040601</v>
      </c>
      <c r="P17" s="34">
        <v>0.25287763850370998</v>
      </c>
    </row>
    <row r="18" spans="1:16">
      <c r="A18" s="21" t="s">
        <v>181</v>
      </c>
      <c r="B18" s="22" t="s">
        <v>182</v>
      </c>
      <c r="C18" s="22" t="s">
        <v>134</v>
      </c>
      <c r="D18" s="22" t="s">
        <v>183</v>
      </c>
      <c r="E18" s="15">
        <f t="shared" si="0"/>
        <v>0.16179771177518007</v>
      </c>
      <c r="F18" s="24">
        <v>0.34789203405498997</v>
      </c>
      <c r="G18" s="25">
        <v>2.17673587904907E-3</v>
      </c>
      <c r="H18" s="25">
        <v>0</v>
      </c>
      <c r="I18" s="25">
        <v>0</v>
      </c>
      <c r="J18" s="25">
        <v>0.159620975896131</v>
      </c>
      <c r="K18" s="25">
        <v>0</v>
      </c>
      <c r="L18" s="25">
        <v>0</v>
      </c>
      <c r="M18" s="25">
        <v>0</v>
      </c>
      <c r="N18" s="25">
        <v>0</v>
      </c>
      <c r="O18" s="25">
        <v>0</v>
      </c>
      <c r="P18" s="26">
        <v>0.49031025416982998</v>
      </c>
    </row>
    <row r="19" spans="1:16">
      <c r="A19" s="27" t="s">
        <v>184</v>
      </c>
      <c r="B19" s="10" t="s">
        <v>185</v>
      </c>
      <c r="C19" s="10" t="s">
        <v>134</v>
      </c>
      <c r="D19" s="10" t="s">
        <v>183</v>
      </c>
      <c r="E19" s="16">
        <f t="shared" si="0"/>
        <v>9.1240282391407926E-2</v>
      </c>
      <c r="F19" s="14">
        <v>0.39239639019614497</v>
      </c>
      <c r="G19" s="11">
        <v>0</v>
      </c>
      <c r="H19" s="11">
        <v>4.5414974471306201E-3</v>
      </c>
      <c r="I19" s="11">
        <v>0</v>
      </c>
      <c r="J19" s="11">
        <v>6.4090601061533206E-2</v>
      </c>
      <c r="K19" s="11">
        <v>0</v>
      </c>
      <c r="L19" s="11">
        <v>0</v>
      </c>
      <c r="M19" s="11">
        <v>0</v>
      </c>
      <c r="N19" s="11">
        <v>0</v>
      </c>
      <c r="O19" s="11">
        <v>2.26081838827441E-2</v>
      </c>
      <c r="P19" s="28">
        <v>0.51636332741244695</v>
      </c>
    </row>
    <row r="20" spans="1:16">
      <c r="A20" s="27" t="s">
        <v>186</v>
      </c>
      <c r="B20" s="10" t="s">
        <v>187</v>
      </c>
      <c r="C20" s="10" t="s">
        <v>134</v>
      </c>
      <c r="D20" s="10" t="s">
        <v>183</v>
      </c>
      <c r="E20" s="16">
        <f t="shared" si="0"/>
        <v>1.31857697141096E-2</v>
      </c>
      <c r="F20" s="14">
        <v>0.857595239051683</v>
      </c>
      <c r="G20" s="11">
        <v>1.31857697141096E-2</v>
      </c>
      <c r="H20" s="11">
        <v>0</v>
      </c>
      <c r="I20" s="11">
        <v>0</v>
      </c>
      <c r="J20" s="11">
        <v>0</v>
      </c>
      <c r="K20" s="11">
        <v>0</v>
      </c>
      <c r="L20" s="11">
        <v>0</v>
      </c>
      <c r="M20" s="11">
        <v>0</v>
      </c>
      <c r="N20" s="11">
        <v>0</v>
      </c>
      <c r="O20" s="11">
        <v>0</v>
      </c>
      <c r="P20" s="28">
        <v>0.12921899123420699</v>
      </c>
    </row>
    <row r="21" spans="1:16">
      <c r="A21" s="27" t="s">
        <v>188</v>
      </c>
      <c r="B21" s="10" t="s">
        <v>189</v>
      </c>
      <c r="C21" s="10" t="s">
        <v>134</v>
      </c>
      <c r="D21" s="10" t="s">
        <v>183</v>
      </c>
      <c r="E21" s="16">
        <f t="shared" si="0"/>
        <v>0.22414339731334071</v>
      </c>
      <c r="F21" s="14">
        <v>0.45398544168303301</v>
      </c>
      <c r="G21" s="11">
        <v>7.5222142511464696E-2</v>
      </c>
      <c r="H21" s="11">
        <v>0</v>
      </c>
      <c r="I21" s="11">
        <v>0</v>
      </c>
      <c r="J21" s="11">
        <v>0</v>
      </c>
      <c r="K21" s="11">
        <v>0</v>
      </c>
      <c r="L21" s="11">
        <v>0</v>
      </c>
      <c r="M21" s="11">
        <v>0</v>
      </c>
      <c r="N21" s="11">
        <v>0</v>
      </c>
      <c r="O21" s="11">
        <v>0.14892125480187601</v>
      </c>
      <c r="P21" s="28">
        <v>0.32187116100362501</v>
      </c>
    </row>
    <row r="22" spans="1:16">
      <c r="A22" s="27" t="s">
        <v>190</v>
      </c>
      <c r="B22" s="10" t="s">
        <v>191</v>
      </c>
      <c r="C22" s="10" t="s">
        <v>134</v>
      </c>
      <c r="D22" s="10" t="s">
        <v>183</v>
      </c>
      <c r="E22" s="16">
        <f t="shared" si="0"/>
        <v>0.21528190832510338</v>
      </c>
      <c r="F22" s="14">
        <v>0.27817689833386799</v>
      </c>
      <c r="G22" s="11">
        <v>1.0274484640032999E-2</v>
      </c>
      <c r="H22" s="11">
        <v>0</v>
      </c>
      <c r="I22" s="11">
        <v>0</v>
      </c>
      <c r="J22" s="11">
        <v>0.17037911159070299</v>
      </c>
      <c r="K22" s="11">
        <v>0</v>
      </c>
      <c r="L22" s="11">
        <v>0</v>
      </c>
      <c r="M22" s="11">
        <v>0</v>
      </c>
      <c r="N22" s="11">
        <v>0</v>
      </c>
      <c r="O22" s="11">
        <v>3.4628312094367397E-2</v>
      </c>
      <c r="P22" s="28">
        <v>0.50654119334102898</v>
      </c>
    </row>
    <row r="23" spans="1:16" ht="16" thickBot="1">
      <c r="A23" s="29" t="s">
        <v>192</v>
      </c>
      <c r="B23" s="30" t="s">
        <v>193</v>
      </c>
      <c r="C23" s="30" t="s">
        <v>134</v>
      </c>
      <c r="D23" s="30" t="s">
        <v>183</v>
      </c>
      <c r="E23" s="17">
        <f t="shared" si="0"/>
        <v>0.18937380648145391</v>
      </c>
      <c r="F23" s="32">
        <v>0.38466112654794099</v>
      </c>
      <c r="G23" s="33">
        <v>5.7818616848496901E-3</v>
      </c>
      <c r="H23" s="33">
        <v>0</v>
      </c>
      <c r="I23" s="33">
        <v>8.5518095370306808E-3</v>
      </c>
      <c r="J23" s="33">
        <v>0.16900766801272901</v>
      </c>
      <c r="K23" s="33">
        <v>0</v>
      </c>
      <c r="L23" s="33">
        <v>0</v>
      </c>
      <c r="M23" s="33">
        <v>0</v>
      </c>
      <c r="N23" s="33">
        <v>0</v>
      </c>
      <c r="O23" s="33">
        <v>6.0324672468445402E-3</v>
      </c>
      <c r="P23" s="34">
        <v>0.42596506697060499</v>
      </c>
    </row>
    <row r="24" spans="1:16">
      <c r="A24" s="21" t="s">
        <v>194</v>
      </c>
      <c r="B24" s="22" t="s">
        <v>182</v>
      </c>
      <c r="C24" s="22" t="s">
        <v>136</v>
      </c>
      <c r="D24" s="22" t="s">
        <v>183</v>
      </c>
      <c r="E24" s="15">
        <f t="shared" si="0"/>
        <v>0.2097881601202784</v>
      </c>
      <c r="F24" s="24">
        <v>0.32518083889971899</v>
      </c>
      <c r="G24" s="25">
        <v>2.9543913314664001E-3</v>
      </c>
      <c r="H24" s="25">
        <v>0</v>
      </c>
      <c r="I24" s="25">
        <v>0</v>
      </c>
      <c r="J24" s="25">
        <v>0.20683376878881199</v>
      </c>
      <c r="K24" s="25">
        <v>0</v>
      </c>
      <c r="L24" s="25">
        <v>0</v>
      </c>
      <c r="M24" s="25">
        <v>0</v>
      </c>
      <c r="N24" s="25">
        <v>2.9375116188880101E-3</v>
      </c>
      <c r="O24" s="25">
        <v>0</v>
      </c>
      <c r="P24" s="26">
        <v>0.462093489361114</v>
      </c>
    </row>
    <row r="25" spans="1:16">
      <c r="A25" s="27" t="s">
        <v>195</v>
      </c>
      <c r="B25" s="10" t="s">
        <v>185</v>
      </c>
      <c r="C25" s="10" t="s">
        <v>136</v>
      </c>
      <c r="D25" s="10" t="s">
        <v>183</v>
      </c>
      <c r="E25" s="16">
        <f t="shared" si="0"/>
        <v>0.23055362478706679</v>
      </c>
      <c r="F25" s="14">
        <v>0.46757669131249602</v>
      </c>
      <c r="G25" s="11">
        <v>0</v>
      </c>
      <c r="H25" s="11">
        <v>0</v>
      </c>
      <c r="I25" s="11">
        <v>0</v>
      </c>
      <c r="J25" s="11">
        <v>3.4940507101037799E-2</v>
      </c>
      <c r="K25" s="11">
        <v>0</v>
      </c>
      <c r="L25" s="11">
        <v>0</v>
      </c>
      <c r="M25" s="11">
        <v>0</v>
      </c>
      <c r="N25" s="11">
        <v>0</v>
      </c>
      <c r="O25" s="11">
        <v>0.19561311768602899</v>
      </c>
      <c r="P25" s="28">
        <v>0.301869683900438</v>
      </c>
    </row>
    <row r="26" spans="1:16">
      <c r="A26" s="27" t="s">
        <v>196</v>
      </c>
      <c r="B26" s="10" t="s">
        <v>187</v>
      </c>
      <c r="C26" s="10" t="s">
        <v>136</v>
      </c>
      <c r="D26" s="10" t="s">
        <v>183</v>
      </c>
      <c r="E26" s="16">
        <f t="shared" si="0"/>
        <v>6.1476192880400689E-2</v>
      </c>
      <c r="F26" s="14">
        <v>0.53070178707678095</v>
      </c>
      <c r="G26" s="11">
        <v>3.6989797415605902E-2</v>
      </c>
      <c r="H26" s="11">
        <v>3.0996621908160899E-3</v>
      </c>
      <c r="I26" s="11">
        <v>0</v>
      </c>
      <c r="J26" s="11">
        <v>0</v>
      </c>
      <c r="K26" s="11">
        <v>0</v>
      </c>
      <c r="L26" s="11">
        <v>0</v>
      </c>
      <c r="M26" s="11">
        <v>0</v>
      </c>
      <c r="N26" s="11">
        <v>0</v>
      </c>
      <c r="O26" s="11">
        <v>2.1386733273978699E-2</v>
      </c>
      <c r="P26" s="28">
        <v>0.40782202004281898</v>
      </c>
    </row>
    <row r="27" spans="1:16">
      <c r="A27" s="27" t="s">
        <v>197</v>
      </c>
      <c r="B27" s="10" t="s">
        <v>189</v>
      </c>
      <c r="C27" s="10" t="s">
        <v>136</v>
      </c>
      <c r="D27" s="10" t="s">
        <v>183</v>
      </c>
      <c r="E27" s="16">
        <f t="shared" si="0"/>
        <v>0.29030308910325442</v>
      </c>
      <c r="F27" s="14">
        <v>0.49385898027471498</v>
      </c>
      <c r="G27" s="11">
        <v>0.124249680119733</v>
      </c>
      <c r="H27" s="11">
        <v>0</v>
      </c>
      <c r="I27" s="11">
        <v>0</v>
      </c>
      <c r="J27" s="11">
        <v>3.0593933251289399E-2</v>
      </c>
      <c r="K27" s="11">
        <v>0</v>
      </c>
      <c r="L27" s="11">
        <v>0</v>
      </c>
      <c r="M27" s="11">
        <v>0</v>
      </c>
      <c r="N27" s="11">
        <v>0</v>
      </c>
      <c r="O27" s="11">
        <v>0.13545947573223199</v>
      </c>
      <c r="P27" s="28">
        <v>0.21583793062203099</v>
      </c>
    </row>
    <row r="28" spans="1:16">
      <c r="A28" s="27" t="s">
        <v>198</v>
      </c>
      <c r="B28" s="10" t="s">
        <v>191</v>
      </c>
      <c r="C28" s="10" t="s">
        <v>136</v>
      </c>
      <c r="D28" s="10" t="s">
        <v>183</v>
      </c>
      <c r="E28" s="16">
        <f t="shared" si="0"/>
        <v>0.20707853613090432</v>
      </c>
      <c r="F28" s="14">
        <v>0.43008027548243</v>
      </c>
      <c r="G28" s="11">
        <v>3.0974654959471801E-2</v>
      </c>
      <c r="H28" s="11">
        <v>0</v>
      </c>
      <c r="I28" s="11">
        <v>0</v>
      </c>
      <c r="J28" s="11">
        <v>8.5381114752218004E-2</v>
      </c>
      <c r="K28" s="11">
        <v>4.2748155270459201E-4</v>
      </c>
      <c r="L28" s="11">
        <v>0</v>
      </c>
      <c r="M28" s="11">
        <v>0</v>
      </c>
      <c r="N28" s="11">
        <v>0</v>
      </c>
      <c r="O28" s="11">
        <v>9.0722766419214507E-2</v>
      </c>
      <c r="P28" s="28">
        <v>0.36241370683396101</v>
      </c>
    </row>
    <row r="29" spans="1:16" ht="16" thickBot="1">
      <c r="A29" s="29" t="s">
        <v>199</v>
      </c>
      <c r="B29" s="30" t="s">
        <v>193</v>
      </c>
      <c r="C29" s="30" t="s">
        <v>136</v>
      </c>
      <c r="D29" s="30" t="s">
        <v>183</v>
      </c>
      <c r="E29" s="17">
        <f t="shared" si="0"/>
        <v>0.23375734133208198</v>
      </c>
      <c r="F29" s="32">
        <v>0.44020061818488598</v>
      </c>
      <c r="G29" s="33">
        <v>3.4210080464322301E-3</v>
      </c>
      <c r="H29" s="33">
        <v>2.6320144775911799E-3</v>
      </c>
      <c r="I29" s="33">
        <v>0</v>
      </c>
      <c r="J29" s="33">
        <v>0.18517596172269099</v>
      </c>
      <c r="K29" s="33">
        <v>0</v>
      </c>
      <c r="L29" s="33">
        <v>0</v>
      </c>
      <c r="M29" s="33">
        <v>0</v>
      </c>
      <c r="N29" s="33">
        <v>0</v>
      </c>
      <c r="O29" s="33">
        <v>4.2528357085367598E-2</v>
      </c>
      <c r="P29" s="34">
        <v>0.32604204048303198</v>
      </c>
    </row>
    <row r="30" spans="1:16">
      <c r="A30" s="21" t="s">
        <v>200</v>
      </c>
      <c r="B30" s="22" t="s">
        <v>201</v>
      </c>
      <c r="C30" s="22" t="s">
        <v>134</v>
      </c>
      <c r="D30" s="22" t="s">
        <v>202</v>
      </c>
      <c r="E30" s="15">
        <f t="shared" si="0"/>
        <v>0.2072898124282177</v>
      </c>
      <c r="F30" s="24">
        <v>0.69953034286211302</v>
      </c>
      <c r="G30" s="25">
        <v>4.7939961801626999E-3</v>
      </c>
      <c r="H30" s="25">
        <v>0</v>
      </c>
      <c r="I30" s="25">
        <v>0</v>
      </c>
      <c r="J30" s="25">
        <v>0.20249581624805499</v>
      </c>
      <c r="K30" s="25">
        <v>0</v>
      </c>
      <c r="L30" s="25">
        <v>0</v>
      </c>
      <c r="M30" s="25">
        <v>0</v>
      </c>
      <c r="N30" s="25">
        <v>0</v>
      </c>
      <c r="O30" s="25">
        <v>0</v>
      </c>
      <c r="P30" s="26">
        <v>9.3179844709669404E-2</v>
      </c>
    </row>
    <row r="31" spans="1:16">
      <c r="A31" s="27" t="s">
        <v>203</v>
      </c>
      <c r="B31" s="10" t="s">
        <v>204</v>
      </c>
      <c r="C31" s="10" t="s">
        <v>134</v>
      </c>
      <c r="D31" s="10" t="s">
        <v>202</v>
      </c>
      <c r="E31" s="16">
        <f t="shared" si="0"/>
        <v>0.190688908712973</v>
      </c>
      <c r="F31" s="14">
        <v>0.221936371454933</v>
      </c>
      <c r="G31" s="11">
        <v>0</v>
      </c>
      <c r="H31" s="11">
        <v>0</v>
      </c>
      <c r="I31" s="11">
        <v>0</v>
      </c>
      <c r="J31" s="11">
        <v>0.16018667275237999</v>
      </c>
      <c r="K31" s="11">
        <v>0</v>
      </c>
      <c r="L31" s="11">
        <v>0</v>
      </c>
      <c r="M31" s="11">
        <v>0</v>
      </c>
      <c r="N31" s="11">
        <v>0</v>
      </c>
      <c r="O31" s="11">
        <v>3.0502235960593E-2</v>
      </c>
      <c r="P31" s="28">
        <v>0.58737471983209399</v>
      </c>
    </row>
    <row r="32" spans="1:16">
      <c r="A32" s="27" t="s">
        <v>205</v>
      </c>
      <c r="B32" s="10" t="s">
        <v>206</v>
      </c>
      <c r="C32" s="10" t="s">
        <v>134</v>
      </c>
      <c r="D32" s="10" t="s">
        <v>202</v>
      </c>
      <c r="E32" s="16">
        <f t="shared" si="0"/>
        <v>0.10519786847398301</v>
      </c>
      <c r="F32" s="14">
        <v>0.52826156680279002</v>
      </c>
      <c r="G32" s="11">
        <v>0</v>
      </c>
      <c r="H32" s="11">
        <v>0</v>
      </c>
      <c r="I32" s="11">
        <v>0.10519786847398301</v>
      </c>
      <c r="J32" s="11">
        <v>0</v>
      </c>
      <c r="K32" s="11">
        <v>3.2815182576918702E-3</v>
      </c>
      <c r="L32" s="11">
        <v>0.19989416412743799</v>
      </c>
      <c r="M32" s="11">
        <v>0</v>
      </c>
      <c r="N32" s="11">
        <v>0</v>
      </c>
      <c r="O32" s="11">
        <v>0</v>
      </c>
      <c r="P32" s="28">
        <v>0.16336488233809701</v>
      </c>
    </row>
    <row r="33" spans="1:16">
      <c r="A33" s="27" t="s">
        <v>207</v>
      </c>
      <c r="B33" s="10" t="s">
        <v>208</v>
      </c>
      <c r="C33" s="10" t="s">
        <v>134</v>
      </c>
      <c r="D33" s="10" t="s">
        <v>202</v>
      </c>
      <c r="E33" s="16">
        <f t="shared" si="0"/>
        <v>9.4100241127039005E-2</v>
      </c>
      <c r="F33" s="14">
        <v>0.47881202586064198</v>
      </c>
      <c r="G33" s="11">
        <v>0</v>
      </c>
      <c r="H33" s="11">
        <v>0</v>
      </c>
      <c r="I33" s="11">
        <v>0</v>
      </c>
      <c r="J33" s="11">
        <v>4.3291983072329003E-2</v>
      </c>
      <c r="K33" s="11">
        <v>0</v>
      </c>
      <c r="L33" s="11">
        <v>0</v>
      </c>
      <c r="M33" s="11">
        <v>0</v>
      </c>
      <c r="N33" s="11">
        <v>0</v>
      </c>
      <c r="O33" s="11">
        <v>5.0808258054710002E-2</v>
      </c>
      <c r="P33" s="28">
        <v>0.427087733012319</v>
      </c>
    </row>
    <row r="34" spans="1:16">
      <c r="A34" s="27" t="s">
        <v>209</v>
      </c>
      <c r="B34" s="10" t="s">
        <v>210</v>
      </c>
      <c r="C34" s="10" t="s">
        <v>134</v>
      </c>
      <c r="D34" s="10" t="s">
        <v>202</v>
      </c>
      <c r="E34" s="16">
        <f t="shared" si="0"/>
        <v>0.1062450506068561</v>
      </c>
      <c r="F34" s="14">
        <v>0.22041073328983199</v>
      </c>
      <c r="G34" s="11">
        <v>0</v>
      </c>
      <c r="H34" s="11">
        <v>0</v>
      </c>
      <c r="I34" s="11">
        <v>0</v>
      </c>
      <c r="J34" s="11">
        <v>8.0543021090657002E-2</v>
      </c>
      <c r="K34" s="11">
        <v>0</v>
      </c>
      <c r="L34" s="11">
        <v>0</v>
      </c>
      <c r="M34" s="11">
        <v>0</v>
      </c>
      <c r="N34" s="11">
        <v>0</v>
      </c>
      <c r="O34" s="11">
        <v>2.5702029516199099E-2</v>
      </c>
      <c r="P34" s="28">
        <v>0.67334421610331197</v>
      </c>
    </row>
    <row r="35" spans="1:16" ht="16" thickBot="1">
      <c r="A35" s="29" t="s">
        <v>211</v>
      </c>
      <c r="B35" s="30" t="s">
        <v>212</v>
      </c>
      <c r="C35" s="30" t="s">
        <v>134</v>
      </c>
      <c r="D35" s="30" t="s">
        <v>202</v>
      </c>
      <c r="E35" s="17">
        <f t="shared" si="0"/>
        <v>9.1399255615647101E-2</v>
      </c>
      <c r="F35" s="32">
        <v>0.283593537848574</v>
      </c>
      <c r="G35" s="33">
        <v>1.7372918998266301E-2</v>
      </c>
      <c r="H35" s="33">
        <v>0</v>
      </c>
      <c r="I35" s="33">
        <v>0</v>
      </c>
      <c r="J35" s="33">
        <v>4.0712599712839997E-2</v>
      </c>
      <c r="K35" s="33">
        <v>0</v>
      </c>
      <c r="L35" s="33">
        <v>0</v>
      </c>
      <c r="M35" s="33">
        <v>0</v>
      </c>
      <c r="N35" s="33">
        <v>2.1645414077729901E-4</v>
      </c>
      <c r="O35" s="33">
        <v>3.33137369045408E-2</v>
      </c>
      <c r="P35" s="34">
        <v>0.62479075239500104</v>
      </c>
    </row>
    <row r="36" spans="1:16">
      <c r="A36" s="21" t="s">
        <v>213</v>
      </c>
      <c r="B36" s="22" t="s">
        <v>201</v>
      </c>
      <c r="C36" s="22" t="s">
        <v>136</v>
      </c>
      <c r="D36" s="22" t="s">
        <v>202</v>
      </c>
      <c r="E36" s="15">
        <f t="shared" si="0"/>
        <v>0.21815322960370379</v>
      </c>
      <c r="F36" s="24">
        <v>0.78184677039629702</v>
      </c>
      <c r="G36" s="25">
        <v>1.08239106491638E-2</v>
      </c>
      <c r="H36" s="25">
        <v>0</v>
      </c>
      <c r="I36" s="25">
        <v>0</v>
      </c>
      <c r="J36" s="25">
        <v>0.20732931895453999</v>
      </c>
      <c r="K36" s="25">
        <v>0</v>
      </c>
      <c r="L36" s="25">
        <v>0</v>
      </c>
      <c r="M36" s="25">
        <v>0</v>
      </c>
      <c r="N36" s="25">
        <v>0</v>
      </c>
      <c r="O36" s="25">
        <v>0</v>
      </c>
      <c r="P36" s="26">
        <v>0</v>
      </c>
    </row>
    <row r="37" spans="1:16">
      <c r="A37" s="27" t="s">
        <v>214</v>
      </c>
      <c r="B37" s="10" t="s">
        <v>204</v>
      </c>
      <c r="C37" s="10" t="s">
        <v>136</v>
      </c>
      <c r="D37" s="10" t="s">
        <v>202</v>
      </c>
      <c r="E37" s="16">
        <f t="shared" si="0"/>
        <v>0.19097692393921928</v>
      </c>
      <c r="F37" s="14">
        <v>0.342191178528641</v>
      </c>
      <c r="G37" s="11">
        <v>1.14295036212666E-3</v>
      </c>
      <c r="H37" s="11">
        <v>0</v>
      </c>
      <c r="I37" s="11">
        <v>0</v>
      </c>
      <c r="J37" s="11">
        <v>0.109454305880888</v>
      </c>
      <c r="K37" s="11">
        <v>0</v>
      </c>
      <c r="L37" s="11">
        <v>0</v>
      </c>
      <c r="M37" s="11">
        <v>0</v>
      </c>
      <c r="N37" s="11">
        <v>0</v>
      </c>
      <c r="O37" s="11">
        <v>8.0379667696204596E-2</v>
      </c>
      <c r="P37" s="28">
        <v>0.466831897532139</v>
      </c>
    </row>
    <row r="38" spans="1:16">
      <c r="A38" s="27" t="s">
        <v>215</v>
      </c>
      <c r="B38" s="10" t="s">
        <v>206</v>
      </c>
      <c r="C38" s="10" t="s">
        <v>136</v>
      </c>
      <c r="D38" s="10" t="s">
        <v>202</v>
      </c>
      <c r="E38" s="16">
        <f t="shared" si="0"/>
        <v>3.1105586648589E-2</v>
      </c>
      <c r="F38" s="14">
        <v>0.54776339849896205</v>
      </c>
      <c r="G38" s="11">
        <v>0</v>
      </c>
      <c r="H38" s="11">
        <v>0</v>
      </c>
      <c r="I38" s="11">
        <v>3.1105586648589E-2</v>
      </c>
      <c r="J38" s="11">
        <v>0</v>
      </c>
      <c r="K38" s="11">
        <v>0</v>
      </c>
      <c r="L38" s="11">
        <v>0.39496003435506599</v>
      </c>
      <c r="M38" s="11">
        <v>0</v>
      </c>
      <c r="N38" s="11">
        <v>2.6170980497383398E-2</v>
      </c>
      <c r="O38" s="11">
        <v>0</v>
      </c>
      <c r="P38" s="28">
        <v>0</v>
      </c>
    </row>
    <row r="39" spans="1:16">
      <c r="A39" s="27" t="s">
        <v>216</v>
      </c>
      <c r="B39" s="10" t="s">
        <v>208</v>
      </c>
      <c r="C39" s="10" t="s">
        <v>136</v>
      </c>
      <c r="D39" s="10" t="s">
        <v>202</v>
      </c>
      <c r="E39" s="16">
        <f t="shared" si="0"/>
        <v>0.1119471455846664</v>
      </c>
      <c r="F39" s="14">
        <v>0.58848334223909604</v>
      </c>
      <c r="G39" s="11">
        <v>0</v>
      </c>
      <c r="H39" s="11">
        <v>0</v>
      </c>
      <c r="I39" s="11">
        <v>0</v>
      </c>
      <c r="J39" s="11">
        <v>4.3318448445558197E-2</v>
      </c>
      <c r="K39" s="11">
        <v>0</v>
      </c>
      <c r="L39" s="11">
        <v>0</v>
      </c>
      <c r="M39" s="11">
        <v>0</v>
      </c>
      <c r="N39" s="11">
        <v>0</v>
      </c>
      <c r="O39" s="11">
        <v>6.86286971391082E-2</v>
      </c>
      <c r="P39" s="28">
        <v>0.29956951217623801</v>
      </c>
    </row>
    <row r="40" spans="1:16">
      <c r="A40" s="27" t="s">
        <v>217</v>
      </c>
      <c r="B40" s="10" t="s">
        <v>210</v>
      </c>
      <c r="C40" s="10" t="s">
        <v>136</v>
      </c>
      <c r="D40" s="10" t="s">
        <v>202</v>
      </c>
      <c r="E40" s="16">
        <f t="shared" si="0"/>
        <v>0.13920343613331032</v>
      </c>
      <c r="F40" s="14">
        <v>0.23946975936581</v>
      </c>
      <c r="G40" s="11">
        <v>0</v>
      </c>
      <c r="H40" s="11">
        <v>0</v>
      </c>
      <c r="I40" s="11">
        <v>0</v>
      </c>
      <c r="J40" s="11">
        <v>6.9076100973751706E-2</v>
      </c>
      <c r="K40" s="11">
        <v>6.9408312862547497E-3</v>
      </c>
      <c r="L40" s="11">
        <v>0</v>
      </c>
      <c r="M40" s="11">
        <v>0</v>
      </c>
      <c r="N40" s="11">
        <v>0</v>
      </c>
      <c r="O40" s="11">
        <v>7.0127335159558601E-2</v>
      </c>
      <c r="P40" s="28">
        <v>0.61438597321462496</v>
      </c>
    </row>
    <row r="41" spans="1:16" ht="16" thickBot="1">
      <c r="A41" s="29" t="s">
        <v>218</v>
      </c>
      <c r="B41" s="30" t="s">
        <v>212</v>
      </c>
      <c r="C41" s="30" t="s">
        <v>136</v>
      </c>
      <c r="D41" s="30" t="s">
        <v>202</v>
      </c>
      <c r="E41" s="17">
        <f t="shared" si="0"/>
        <v>0.11710088055740916</v>
      </c>
      <c r="F41" s="32">
        <v>0.34650456224703402</v>
      </c>
      <c r="G41" s="33">
        <v>3.0716126894590801E-2</v>
      </c>
      <c r="H41" s="33">
        <v>0</v>
      </c>
      <c r="I41" s="33">
        <v>0</v>
      </c>
      <c r="J41" s="33">
        <v>1.9776194298990698E-3</v>
      </c>
      <c r="K41" s="33">
        <v>1.64931989911753E-3</v>
      </c>
      <c r="L41" s="33">
        <v>0</v>
      </c>
      <c r="M41" s="33">
        <v>0</v>
      </c>
      <c r="N41" s="33">
        <v>9.7580045630097506E-3</v>
      </c>
      <c r="O41" s="33">
        <v>8.4407134232919304E-2</v>
      </c>
      <c r="P41" s="34">
        <v>0.52498723273342995</v>
      </c>
    </row>
  </sheetData>
  <mergeCells count="1">
    <mergeCell ref="A3:G3"/>
  </mergeCells>
  <conditionalFormatting sqref="E6:E22">
    <cfRule type="colorScale" priority="7">
      <colorScale>
        <cfvo type="min"/>
        <cfvo type="percentile" val="50"/>
        <cfvo type="max"/>
        <color rgb="FF5A8AC6"/>
        <color rgb="FFFCFCFF"/>
        <color rgb="FFF8696B"/>
      </colorScale>
    </cfRule>
  </conditionalFormatting>
  <conditionalFormatting sqref="E6:E23">
    <cfRule type="colorScale" priority="5">
      <colorScale>
        <cfvo type="min"/>
        <cfvo type="percentile" val="50"/>
        <cfvo type="max"/>
        <color rgb="FF5A8AC6"/>
        <color rgb="FFFCFCFF"/>
        <color rgb="FFF8696B"/>
      </colorScale>
    </cfRule>
  </conditionalFormatting>
  <conditionalFormatting sqref="E6:E41">
    <cfRule type="colorScale" priority="2">
      <colorScale>
        <cfvo type="min"/>
        <cfvo type="percentile" val="50"/>
        <cfvo type="max"/>
        <color rgb="FF5A8AC6"/>
        <color rgb="FFFCFCFF"/>
        <color rgb="FFF8696B"/>
      </colorScale>
    </cfRule>
  </conditionalFormatting>
  <conditionalFormatting sqref="E23">
    <cfRule type="colorScale" priority="6">
      <colorScale>
        <cfvo type="min"/>
        <cfvo type="percentile" val="50"/>
        <cfvo type="max"/>
        <color rgb="FF5A8AC6"/>
        <color rgb="FFFCFCFF"/>
        <color rgb="FFF8696B"/>
      </colorScale>
    </cfRule>
  </conditionalFormatting>
  <conditionalFormatting sqref="E24:E41">
    <cfRule type="colorScale" priority="3">
      <colorScale>
        <cfvo type="min"/>
        <cfvo type="percentile" val="50"/>
        <cfvo type="max"/>
        <color rgb="FF5A8AC6"/>
        <color rgb="FFFCFCFF"/>
        <color rgb="FFF8696B"/>
      </colorScale>
    </cfRule>
    <cfRule type="colorScale" priority="4">
      <colorScale>
        <cfvo type="min"/>
        <cfvo type="percentile" val="50"/>
        <cfvo type="max"/>
        <color rgb="FF5A8AC6"/>
        <color rgb="FFFCFCFF"/>
        <color rgb="FFF8696B"/>
      </colorScale>
    </cfRule>
  </conditionalFormatting>
  <conditionalFormatting sqref="G6:J41 O6:O41">
    <cfRule type="colorScale" priority="1">
      <colorScale>
        <cfvo type="min"/>
        <cfvo type="percentile" val="50"/>
        <cfvo type="max"/>
        <color rgb="FF5A8AC6"/>
        <color rgb="FFFCFCFF"/>
        <color rgb="FFF8696B"/>
      </colorScale>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10</vt:i4>
      </vt:variant>
    </vt:vector>
  </HeadingPairs>
  <TitlesOfParts>
    <vt:vector size="10" baseType="lpstr">
      <vt:lpstr>Data S2</vt:lpstr>
      <vt:lpstr>S2A - TIS xCell</vt:lpstr>
      <vt:lpstr>S2B - TIS quanTIseq</vt:lpstr>
      <vt:lpstr>S2C - TIS CIBERSORT</vt:lpstr>
      <vt:lpstr>S2D - sh_Spi1 xCell</vt:lpstr>
      <vt:lpstr>S2E - sh_Spi1 quanTIseq</vt:lpstr>
      <vt:lpstr>S2F - sh_Spi1 CIBERSORT</vt:lpstr>
      <vt:lpstr>S2G - DLBCL xCell</vt:lpstr>
      <vt:lpstr>S2H - DLBCL quanTIseq</vt:lpstr>
      <vt:lpstr>S2I - DLBCL CIBERSORT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Belenki, Dimitri</dc:creator>
  <cp:lastModifiedBy>Dimitri Belenki</cp:lastModifiedBy>
  <dcterms:created xsi:type="dcterms:W3CDTF">2023-01-12T13:48:52Z</dcterms:created>
  <dcterms:modified xsi:type="dcterms:W3CDTF">2024-11-28T21:05:45Z</dcterms:modified>
</cp:coreProperties>
</file>