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T:\users\Bader\Manuscripts\2024.05 DNAJC12\2024-11 final CommBiol\to submit\"/>
    </mc:Choice>
  </mc:AlternateContent>
  <xr:revisionPtr revIDLastSave="0" documentId="13_ncr:1_{54AA6DD9-E953-402C-9A4D-0832F7DFABAE}" xr6:coauthVersionLast="47" xr6:coauthVersionMax="47" xr10:uidLastSave="{00000000-0000-0000-0000-000000000000}"/>
  <bookViews>
    <workbookView xWindow="4200" yWindow="804" windowWidth="17280" windowHeight="11556" activeTab="5" xr2:uid="{00000000-000D-0000-FFFF-FFFF00000000}"/>
  </bookViews>
  <sheets>
    <sheet name="Figure 2" sheetId="1" r:id="rId1"/>
    <sheet name="Figure 4" sheetId="2" r:id="rId2"/>
    <sheet name="Figure 5" sheetId="3" r:id="rId3"/>
    <sheet name="Figure 6" sheetId="4" r:id="rId4"/>
    <sheet name="Figure 7" sheetId="5" r:id="rId5"/>
    <sheet name="Figure 8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9" i="1" l="1"/>
  <c r="J29" i="1"/>
  <c r="L29" i="1" s="1"/>
  <c r="K28" i="1"/>
  <c r="J28" i="1"/>
  <c r="L28" i="1" s="1"/>
  <c r="K22" i="1"/>
  <c r="J22" i="1"/>
  <c r="L22" i="1" s="1"/>
  <c r="K21" i="1"/>
  <c r="J21" i="1"/>
  <c r="L21" i="1" s="1"/>
  <c r="K15" i="1"/>
  <c r="J15" i="1"/>
  <c r="L15" i="1" s="1"/>
  <c r="K14" i="1"/>
  <c r="J14" i="1"/>
  <c r="L14" i="1" s="1"/>
  <c r="K13" i="1"/>
  <c r="J13" i="1"/>
  <c r="L13" i="1" s="1"/>
  <c r="K12" i="1"/>
  <c r="J12" i="1"/>
  <c r="L12" i="1" s="1"/>
  <c r="K11" i="1"/>
  <c r="J11" i="1"/>
  <c r="L11" i="1" s="1"/>
  <c r="K10" i="1"/>
  <c r="J10" i="1"/>
  <c r="L10" i="1" s="1"/>
  <c r="K9" i="1"/>
  <c r="J9" i="1"/>
  <c r="L9" i="1" s="1"/>
  <c r="K8" i="1"/>
  <c r="J8" i="1"/>
  <c r="L8" i="1" s="1"/>
  <c r="K7" i="1"/>
  <c r="J7" i="1"/>
  <c r="L7" i="1" s="1"/>
  <c r="K6" i="1"/>
  <c r="J6" i="1"/>
  <c r="L6" i="1" s="1"/>
  <c r="K5" i="1"/>
  <c r="J5" i="1"/>
  <c r="L5" i="1" s="1"/>
  <c r="K4" i="1"/>
  <c r="J4" i="1"/>
  <c r="L4" i="1" s="1"/>
  <c r="K26" i="2"/>
  <c r="J26" i="2"/>
  <c r="L26" i="2" s="1"/>
  <c r="K25" i="2"/>
  <c r="J25" i="2"/>
  <c r="L25" i="2" s="1"/>
  <c r="K19" i="2"/>
  <c r="J19" i="2"/>
  <c r="L19" i="2" s="1"/>
  <c r="K18" i="2"/>
  <c r="J18" i="2"/>
  <c r="L18" i="2" s="1"/>
  <c r="K12" i="2"/>
  <c r="J12" i="2"/>
  <c r="L12" i="2" s="1"/>
  <c r="K11" i="2"/>
  <c r="J11" i="2"/>
  <c r="L11" i="2" s="1"/>
  <c r="K5" i="2"/>
  <c r="J5" i="2"/>
  <c r="L5" i="2" s="1"/>
  <c r="K4" i="2"/>
  <c r="J4" i="2"/>
  <c r="L4" i="2" s="1"/>
  <c r="K34" i="3"/>
  <c r="J34" i="3"/>
  <c r="L34" i="3" s="1"/>
  <c r="K33" i="3"/>
  <c r="J33" i="3"/>
  <c r="L33" i="3" s="1"/>
  <c r="K32" i="3"/>
  <c r="J32" i="3"/>
  <c r="L32" i="3" s="1"/>
  <c r="K31" i="3"/>
  <c r="J31" i="3"/>
  <c r="L31" i="3" s="1"/>
  <c r="K25" i="3"/>
  <c r="J25" i="3"/>
  <c r="L25" i="3" s="1"/>
  <c r="K24" i="3"/>
  <c r="J24" i="3"/>
  <c r="L24" i="3" s="1"/>
  <c r="K23" i="3"/>
  <c r="J23" i="3"/>
  <c r="L23" i="3" s="1"/>
  <c r="K22" i="3"/>
  <c r="J22" i="3"/>
  <c r="L22" i="3" s="1"/>
  <c r="K16" i="3"/>
  <c r="J16" i="3"/>
  <c r="L16" i="3" s="1"/>
  <c r="K15" i="3"/>
  <c r="J15" i="3"/>
  <c r="L15" i="3" s="1"/>
  <c r="K14" i="3"/>
  <c r="J14" i="3"/>
  <c r="L14" i="3" s="1"/>
  <c r="K13" i="3"/>
  <c r="J13" i="3"/>
  <c r="L13" i="3" s="1"/>
  <c r="K7" i="3"/>
  <c r="J7" i="3"/>
  <c r="L7" i="3" s="1"/>
  <c r="K6" i="3"/>
  <c r="J6" i="3"/>
  <c r="L6" i="3" s="1"/>
  <c r="K5" i="3"/>
  <c r="J5" i="3"/>
  <c r="L5" i="3" s="1"/>
  <c r="K4" i="3"/>
  <c r="J4" i="3"/>
  <c r="L4" i="3" s="1"/>
  <c r="L75" i="5" l="1"/>
  <c r="K75" i="5"/>
  <c r="M75" i="5" s="1"/>
  <c r="L74" i="5"/>
  <c r="K74" i="5"/>
  <c r="M74" i="5" s="1"/>
  <c r="L69" i="5"/>
  <c r="K69" i="5"/>
  <c r="M69" i="5" s="1"/>
  <c r="L68" i="5"/>
  <c r="K68" i="5"/>
  <c r="M68" i="5" s="1"/>
  <c r="L62" i="5"/>
  <c r="K62" i="5"/>
  <c r="M62" i="5" s="1"/>
  <c r="L61" i="5"/>
  <c r="K61" i="5"/>
  <c r="M61" i="5" s="1"/>
  <c r="L56" i="5"/>
  <c r="K56" i="5"/>
  <c r="M56" i="5" s="1"/>
  <c r="L55" i="5"/>
  <c r="K55" i="5"/>
  <c r="M55" i="5" s="1"/>
  <c r="L49" i="5"/>
  <c r="K49" i="5"/>
  <c r="M49" i="5" s="1"/>
  <c r="L48" i="5"/>
  <c r="K48" i="5"/>
  <c r="M48" i="5" s="1"/>
  <c r="L43" i="5"/>
  <c r="K43" i="5"/>
  <c r="M43" i="5" s="1"/>
  <c r="L42" i="5"/>
  <c r="K42" i="5"/>
  <c r="M42" i="5" s="1"/>
  <c r="L36" i="5"/>
  <c r="K36" i="5"/>
  <c r="M36" i="5" s="1"/>
  <c r="L35" i="5"/>
  <c r="K35" i="5"/>
  <c r="M35" i="5" s="1"/>
  <c r="L30" i="5"/>
  <c r="K30" i="5"/>
  <c r="M30" i="5" s="1"/>
  <c r="L29" i="5"/>
  <c r="K29" i="5"/>
  <c r="M29" i="5" s="1"/>
  <c r="L24" i="5"/>
  <c r="K24" i="5"/>
  <c r="M24" i="5" s="1"/>
  <c r="L23" i="5"/>
  <c r="K23" i="5"/>
  <c r="M23" i="5" s="1"/>
  <c r="L17" i="5"/>
  <c r="K17" i="5"/>
  <c r="M17" i="5" s="1"/>
  <c r="L16" i="5"/>
  <c r="K16" i="5"/>
  <c r="M16" i="5" s="1"/>
  <c r="L11" i="5"/>
  <c r="K11" i="5"/>
  <c r="M11" i="5" s="1"/>
  <c r="L10" i="5"/>
  <c r="K10" i="5"/>
  <c r="M10" i="5" s="1"/>
  <c r="L5" i="5"/>
  <c r="K5" i="5"/>
  <c r="M5" i="5" s="1"/>
  <c r="L4" i="5"/>
  <c r="K4" i="5"/>
  <c r="M4" i="5" s="1"/>
  <c r="L29" i="6"/>
  <c r="N29" i="6" s="1"/>
  <c r="L28" i="6"/>
  <c r="N28" i="6" s="1"/>
  <c r="L27" i="6"/>
  <c r="M29" i="6"/>
  <c r="M28" i="6"/>
  <c r="N27" i="6"/>
  <c r="M27" i="6"/>
  <c r="N21" i="6"/>
  <c r="M21" i="6"/>
  <c r="L21" i="6"/>
  <c r="M20" i="6"/>
  <c r="L20" i="6"/>
  <c r="N20" i="6" s="1"/>
  <c r="M19" i="6"/>
  <c r="L19" i="6"/>
  <c r="N19" i="6" s="1"/>
  <c r="N13" i="6"/>
  <c r="M13" i="6"/>
  <c r="L13" i="6"/>
  <c r="M12" i="6"/>
  <c r="L12" i="6"/>
  <c r="N12" i="6" s="1"/>
  <c r="M11" i="6"/>
  <c r="L11" i="6"/>
  <c r="N11" i="6" s="1"/>
  <c r="M5" i="6"/>
  <c r="L5" i="6"/>
  <c r="N5" i="6" s="1"/>
  <c r="M4" i="6"/>
  <c r="L4" i="6"/>
  <c r="N4" i="6" s="1"/>
  <c r="L23" i="4"/>
  <c r="L22" i="4"/>
  <c r="L17" i="4"/>
  <c r="L16" i="4"/>
  <c r="L11" i="4"/>
  <c r="L10" i="4"/>
  <c r="K23" i="4"/>
  <c r="M23" i="4" s="1"/>
  <c r="K22" i="4"/>
  <c r="M22" i="4" s="1"/>
  <c r="K17" i="4"/>
  <c r="M17" i="4" s="1"/>
  <c r="K16" i="4"/>
  <c r="M16" i="4" s="1"/>
  <c r="K11" i="4"/>
  <c r="M11" i="4" s="1"/>
  <c r="K10" i="4"/>
  <c r="M10" i="4" s="1"/>
  <c r="L4" i="4"/>
  <c r="L5" i="4"/>
  <c r="K5" i="4"/>
  <c r="M5" i="4" s="1"/>
  <c r="K4" i="4"/>
  <c r="M4" i="4" s="1"/>
</calcChain>
</file>

<file path=xl/sharedStrings.xml><?xml version="1.0" encoding="utf-8"?>
<sst xmlns="http://schemas.openxmlformats.org/spreadsheetml/2006/main" count="577" uniqueCount="89">
  <si>
    <t>cortex</t>
  </si>
  <si>
    <t>raphe</t>
  </si>
  <si>
    <t>pineal</t>
  </si>
  <si>
    <t>lung</t>
  </si>
  <si>
    <t>kidney</t>
  </si>
  <si>
    <t>liver</t>
  </si>
  <si>
    <t>bladder</t>
  </si>
  <si>
    <t>heart</t>
  </si>
  <si>
    <t>muscle</t>
  </si>
  <si>
    <t>adrenal</t>
  </si>
  <si>
    <t>ileum</t>
  </si>
  <si>
    <t>duodenum</t>
  </si>
  <si>
    <t>Sample</t>
  </si>
  <si>
    <t>SEM</t>
  </si>
  <si>
    <t>Tph2</t>
  </si>
  <si>
    <t>Tph2+Dnajc12</t>
  </si>
  <si>
    <t>Tph1</t>
  </si>
  <si>
    <t>Tph1+Dnajc12</t>
  </si>
  <si>
    <t>Figure 2a</t>
  </si>
  <si>
    <t>Av</t>
  </si>
  <si>
    <t>Exp1</t>
  </si>
  <si>
    <t>Exp2</t>
  </si>
  <si>
    <t>Exp3</t>
  </si>
  <si>
    <t>Exp4</t>
  </si>
  <si>
    <t>Exp5</t>
  </si>
  <si>
    <t>Exp6</t>
  </si>
  <si>
    <t>Exp7</t>
  </si>
  <si>
    <t>Exp8</t>
  </si>
  <si>
    <t>Figure 6b</t>
  </si>
  <si>
    <t>WT</t>
  </si>
  <si>
    <t>DNAJC12 KO</t>
  </si>
  <si>
    <t>pineal gland</t>
  </si>
  <si>
    <t>Liver</t>
  </si>
  <si>
    <t>Exp9</t>
  </si>
  <si>
    <t>PAH KO</t>
  </si>
  <si>
    <t>Phe, mM</t>
  </si>
  <si>
    <t>serum</t>
  </si>
  <si>
    <t>Figure 6c</t>
  </si>
  <si>
    <t>Figure 6d</t>
  </si>
  <si>
    <t>5-HTP, ng/ml</t>
  </si>
  <si>
    <t>TPH2 KO</t>
  </si>
  <si>
    <t>TPH1 KO</t>
  </si>
  <si>
    <t>n</t>
  </si>
  <si>
    <t xml:space="preserve"> DNAJC12 expression, AU</t>
  </si>
  <si>
    <t>TPH1 expression, AU</t>
  </si>
  <si>
    <t>Genotype</t>
  </si>
  <si>
    <t>Trp, pg/mg</t>
  </si>
  <si>
    <t>5-HT, pg/mg</t>
  </si>
  <si>
    <t>Figure 7a</t>
  </si>
  <si>
    <t>5-HIAA, pg/mg</t>
  </si>
  <si>
    <t>Figure 7b</t>
  </si>
  <si>
    <t>PFC</t>
  </si>
  <si>
    <t>Figure 7c</t>
  </si>
  <si>
    <t>blood</t>
  </si>
  <si>
    <t>spleen</t>
  </si>
  <si>
    <t>gut</t>
  </si>
  <si>
    <t>Figure 7d</t>
  </si>
  <si>
    <t>Figure 7e</t>
  </si>
  <si>
    <t>Trp, % of WT</t>
  </si>
  <si>
    <t>5-HT, % of WT</t>
  </si>
  <si>
    <t>PAH expression,  AU</t>
  </si>
  <si>
    <t>Figure 5b</t>
  </si>
  <si>
    <r>
      <t>Mg132</t>
    </r>
    <r>
      <rPr>
        <b/>
        <i/>
        <sz val="11"/>
        <color theme="1"/>
        <rFont val="Calibri"/>
        <family val="2"/>
        <scheme val="minor"/>
      </rPr>
      <t xml:space="preserve"> Tph2+Dnajc12 </t>
    </r>
  </si>
  <si>
    <r>
      <t xml:space="preserve">Mg132 </t>
    </r>
    <r>
      <rPr>
        <b/>
        <i/>
        <sz val="11"/>
        <color theme="1"/>
        <rFont val="Calibri"/>
        <family val="2"/>
        <scheme val="minor"/>
      </rPr>
      <t xml:space="preserve">Tph2 </t>
    </r>
  </si>
  <si>
    <t>Dnajc12</t>
  </si>
  <si>
    <r>
      <t xml:space="preserve">Mg132 </t>
    </r>
    <r>
      <rPr>
        <b/>
        <i/>
        <sz val="11"/>
        <color theme="1"/>
        <rFont val="Calibri"/>
        <family val="2"/>
        <scheme val="minor"/>
      </rPr>
      <t>Dnajc12</t>
    </r>
  </si>
  <si>
    <t>Figure 5c</t>
  </si>
  <si>
    <r>
      <t xml:space="preserve">Mg132 </t>
    </r>
    <r>
      <rPr>
        <b/>
        <i/>
        <sz val="11"/>
        <color theme="1"/>
        <rFont val="Calibri"/>
        <family val="2"/>
        <scheme val="minor"/>
      </rPr>
      <t xml:space="preserve">Tph1 </t>
    </r>
  </si>
  <si>
    <r>
      <t>Mg132</t>
    </r>
    <r>
      <rPr>
        <b/>
        <i/>
        <sz val="11"/>
        <color theme="1"/>
        <rFont val="Calibri"/>
        <family val="2"/>
        <scheme val="minor"/>
      </rPr>
      <t xml:space="preserve"> Tph1+Dnajc12 </t>
    </r>
  </si>
  <si>
    <t>Figure 5e</t>
  </si>
  <si>
    <t>Figure 5f</t>
  </si>
  <si>
    <t>TPH2 expression, AU</t>
  </si>
  <si>
    <t>DNAJC12 expression, AU</t>
  </si>
  <si>
    <t>Figure 4b</t>
  </si>
  <si>
    <t>Figure 4c</t>
  </si>
  <si>
    <t>Figure 4e</t>
  </si>
  <si>
    <t>Figure 4f</t>
  </si>
  <si>
    <t>DNAJC12 mRNA expression, AU</t>
  </si>
  <si>
    <t>Figure 2c</t>
  </si>
  <si>
    <t>Figure 2d</t>
  </si>
  <si>
    <t>raphe WT</t>
  </si>
  <si>
    <t>raphe TPH2 KO</t>
  </si>
  <si>
    <t>cortex WT</t>
  </si>
  <si>
    <t>cortex TPH2 KO</t>
  </si>
  <si>
    <t>Figure 8b</t>
  </si>
  <si>
    <t>Figure 8c</t>
  </si>
  <si>
    <t>Figure 8d</t>
  </si>
  <si>
    <t>Figure 8e</t>
  </si>
  <si>
    <t>TPH1/TPH2 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</si>
</sst>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0" fillId="0" borderId="0" xfId="0" applyFont="1"/>
    <xf numFmtId="0" fontId="4" fillId="0" borderId="0" xfId="0" applyFont="1"/>
    <xf numFmtId="2" fontId="0" fillId="0" borderId="1" xfId="0" applyNumberFormat="1" applyFont="1" applyBorder="1"/>
    <xf numFmtId="0" fontId="0" fillId="0" borderId="1" xfId="0" applyFont="1" applyBorder="1"/>
    <xf numFmtId="0" fontId="4" fillId="0" borderId="1" xfId="0" applyFont="1" applyBorder="1"/>
    <xf numFmtId="2" fontId="4" fillId="0" borderId="1" xfId="0" applyNumberFormat="1" applyFont="1" applyBorder="1"/>
    <xf numFmtId="0" fontId="1" fillId="2" borderId="1" xfId="0" applyFont="1" applyFill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1" xfId="0" applyFont="1" applyFill="1" applyBorder="1" applyAlignment="1">
      <alignment horizontal="left"/>
    </xf>
    <xf numFmtId="0" fontId="1" fillId="0" borderId="1" xfId="0" applyFont="1" applyBorder="1" applyAlignment="1">
      <alignment horizontal="left"/>
    </xf>
    <xf numFmtId="0" fontId="0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1" xfId="0" applyFont="1" applyBorder="1" applyAlignment="1">
      <alignment horizontal="left"/>
    </xf>
    <xf numFmtId="0" fontId="0" fillId="0" borderId="0" xfId="0" applyFont="1" applyAlignment="1">
      <alignment horizontal="center"/>
    </xf>
    <xf numFmtId="0" fontId="0" fillId="0" borderId="0" xfId="0" applyFont="1" applyBorder="1"/>
    <xf numFmtId="0" fontId="1" fillId="0" borderId="0" xfId="0" applyFont="1" applyFill="1" applyBorder="1" applyAlignment="1">
      <alignment horizontal="left"/>
    </xf>
    <xf numFmtId="2" fontId="0" fillId="0" borderId="0" xfId="0" applyNumberFormat="1" applyFont="1" applyBorder="1"/>
    <xf numFmtId="0" fontId="1" fillId="0" borderId="0" xfId="0" applyFont="1" applyBorder="1"/>
    <xf numFmtId="0" fontId="0" fillId="0" borderId="1" xfId="0" applyBorder="1"/>
    <xf numFmtId="0" fontId="0" fillId="0" borderId="0" xfId="0" applyFont="1" applyAlignment="1">
      <alignment horizontal="right"/>
    </xf>
    <xf numFmtId="0" fontId="0" fillId="0" borderId="1" xfId="0" applyFont="1" applyBorder="1" applyAlignment="1">
      <alignment horizontal="right"/>
    </xf>
    <xf numFmtId="0" fontId="5" fillId="0" borderId="0" xfId="0" applyFont="1" applyAlignment="1">
      <alignment horizontal="right"/>
    </xf>
    <xf numFmtId="2" fontId="6" fillId="0" borderId="1" xfId="0" applyNumberFormat="1" applyFont="1" applyBorder="1" applyAlignment="1">
      <alignment horizontal="right"/>
    </xf>
    <xf numFmtId="2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2" fontId="8" fillId="0" borderId="1" xfId="0" applyNumberFormat="1" applyFont="1" applyBorder="1" applyAlignment="1">
      <alignment horizontal="right"/>
    </xf>
    <xf numFmtId="2" fontId="8" fillId="0" borderId="0" xfId="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2" fontId="0" fillId="0" borderId="1" xfId="0" applyNumberFormat="1" applyBorder="1"/>
    <xf numFmtId="165" fontId="6" fillId="0" borderId="1" xfId="0" applyNumberFormat="1" applyFont="1" applyBorder="1" applyAlignment="1">
      <alignment horizontal="right"/>
    </xf>
    <xf numFmtId="1" fontId="6" fillId="0" borderId="1" xfId="0" applyNumberFormat="1" applyFont="1" applyBorder="1" applyAlignment="1">
      <alignment horizontal="right"/>
    </xf>
    <xf numFmtId="165" fontId="8" fillId="0" borderId="1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1" fontId="1" fillId="0" borderId="0" xfId="0" applyNumberFormat="1" applyFont="1"/>
    <xf numFmtId="0" fontId="2" fillId="0" borderId="0" xfId="0" applyFont="1"/>
    <xf numFmtId="0" fontId="2" fillId="0" borderId="1" xfId="0" applyFont="1" applyBorder="1"/>
    <xf numFmtId="0" fontId="1" fillId="0" borderId="0" xfId="0" applyFont="1" applyBorder="1" applyAlignment="1">
      <alignment horizontal="left"/>
    </xf>
    <xf numFmtId="0" fontId="2" fillId="0" borderId="0" xfId="0" applyFont="1" applyBorder="1"/>
    <xf numFmtId="1" fontId="6" fillId="0" borderId="0" xfId="0" applyNumberFormat="1" applyFont="1" applyBorder="1" applyAlignment="1">
      <alignment horizontal="right"/>
    </xf>
    <xf numFmtId="1" fontId="8" fillId="0" borderId="0" xfId="0" applyNumberFormat="1" applyFont="1" applyBorder="1" applyAlignment="1">
      <alignment horizontal="right"/>
    </xf>
    <xf numFmtId="165" fontId="2" fillId="0" borderId="1" xfId="0" applyNumberFormat="1" applyFont="1" applyBorder="1"/>
    <xf numFmtId="165" fontId="0" fillId="0" borderId="0" xfId="0" applyNumberFormat="1" applyFont="1"/>
    <xf numFmtId="165" fontId="0" fillId="0" borderId="1" xfId="0" applyNumberFormat="1" applyFont="1" applyBorder="1"/>
    <xf numFmtId="0" fontId="0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165" fontId="0" fillId="0" borderId="0" xfId="0" applyNumberFormat="1" applyFont="1" applyAlignment="1">
      <alignment horizontal="center"/>
    </xf>
    <xf numFmtId="0" fontId="9" fillId="0" borderId="1" xfId="0" applyFont="1" applyBorder="1"/>
    <xf numFmtId="0" fontId="9" fillId="0" borderId="0" xfId="0" applyFont="1" applyBorder="1"/>
    <xf numFmtId="164" fontId="6" fillId="0" borderId="1" xfId="0" applyNumberFormat="1" applyFont="1" applyBorder="1" applyAlignment="1">
      <alignment horizontal="right"/>
    </xf>
    <xf numFmtId="164" fontId="8" fillId="0" borderId="1" xfId="0" applyNumberFormat="1" applyFont="1" applyBorder="1" applyAlignment="1">
      <alignment horizontal="right"/>
    </xf>
    <xf numFmtId="0" fontId="1" fillId="2" borderId="1" xfId="0" applyFont="1" applyFill="1" applyBorder="1" applyAlignment="1">
      <alignment horizontal="center"/>
    </xf>
    <xf numFmtId="2" fontId="4" fillId="0" borderId="0" xfId="0" applyNumberFormat="1" applyFont="1"/>
    <xf numFmtId="0" fontId="4" fillId="0" borderId="0" xfId="0" applyFont="1" applyAlignment="1">
      <alignment horizontal="center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right" vertical="center"/>
    </xf>
    <xf numFmtId="0" fontId="8" fillId="2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9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2"/>
  <sheetViews>
    <sheetView view="pageBreakPreview" zoomScale="60" zoomScaleNormal="85" workbookViewId="0">
      <selection activeCell="Q30" sqref="Q30"/>
    </sheetView>
  </sheetViews>
  <sheetFormatPr defaultRowHeight="14.4" x14ac:dyDescent="0.3"/>
  <cols>
    <col min="1" max="1" width="17" style="2" bestFit="1" customWidth="1"/>
    <col min="2" max="2" width="7" style="2" bestFit="1" customWidth="1"/>
    <col min="3" max="9" width="7.33203125" style="2" bestFit="1" customWidth="1"/>
    <col min="10" max="10" width="4.5546875" style="15" customWidth="1"/>
    <col min="11" max="11" width="7.21875" style="2" customWidth="1"/>
    <col min="12" max="12" width="7.5546875" style="2" customWidth="1"/>
    <col min="13" max="16384" width="8.88671875" style="2"/>
  </cols>
  <sheetData>
    <row r="1" spans="1:17" x14ac:dyDescent="0.3">
      <c r="A1" s="9" t="s">
        <v>18</v>
      </c>
      <c r="K1" s="23"/>
      <c r="L1" s="27"/>
      <c r="O1" s="3"/>
      <c r="P1" s="3"/>
      <c r="Q1" s="3"/>
    </row>
    <row r="2" spans="1:17" x14ac:dyDescent="0.3">
      <c r="A2" s="56" t="s">
        <v>12</v>
      </c>
      <c r="B2" s="57" t="s">
        <v>77</v>
      </c>
      <c r="C2" s="57"/>
      <c r="D2" s="57"/>
      <c r="E2" s="57"/>
      <c r="F2" s="57"/>
      <c r="G2" s="57"/>
      <c r="H2" s="57"/>
      <c r="I2" s="57"/>
      <c r="J2" s="58" t="s">
        <v>42</v>
      </c>
      <c r="K2" s="59" t="s">
        <v>19</v>
      </c>
      <c r="L2" s="60" t="s">
        <v>13</v>
      </c>
      <c r="O2" s="3"/>
      <c r="P2" s="3"/>
      <c r="Q2" s="3"/>
    </row>
    <row r="3" spans="1:17" x14ac:dyDescent="0.3">
      <c r="A3" s="56"/>
      <c r="B3" s="53" t="s">
        <v>20</v>
      </c>
      <c r="C3" s="53" t="s">
        <v>21</v>
      </c>
      <c r="D3" s="53" t="s">
        <v>22</v>
      </c>
      <c r="E3" s="53" t="s">
        <v>23</v>
      </c>
      <c r="F3" s="53" t="s">
        <v>24</v>
      </c>
      <c r="G3" s="53" t="s">
        <v>25</v>
      </c>
      <c r="H3" s="53" t="s">
        <v>26</v>
      </c>
      <c r="I3" s="53" t="s">
        <v>27</v>
      </c>
      <c r="J3" s="58"/>
      <c r="K3" s="59"/>
      <c r="L3" s="60"/>
      <c r="O3" s="3"/>
      <c r="P3" s="3"/>
      <c r="Q3" s="3"/>
    </row>
    <row r="4" spans="1:17" x14ac:dyDescent="0.3">
      <c r="A4" s="5" t="s">
        <v>0</v>
      </c>
      <c r="B4" s="7">
        <v>0.35</v>
      </c>
      <c r="C4" s="7">
        <v>0.41</v>
      </c>
      <c r="D4" s="7">
        <v>0.3</v>
      </c>
      <c r="E4" s="7">
        <v>0.26</v>
      </c>
      <c r="F4" s="4"/>
      <c r="G4" s="4"/>
      <c r="H4" s="4"/>
      <c r="I4" s="6"/>
      <c r="J4" s="46">
        <f>COUNT(B4:I4)</f>
        <v>4</v>
      </c>
      <c r="K4" s="51">
        <f>AVERAGE(B4:I4)</f>
        <v>0.33</v>
      </c>
      <c r="L4" s="52">
        <f>_xlfn.STDEV.P(B4:I4)/SQRT(J4)</f>
        <v>2.8062430400804438E-2</v>
      </c>
      <c r="O4" s="3"/>
      <c r="P4" s="3"/>
      <c r="Q4" s="3"/>
    </row>
    <row r="5" spans="1:17" x14ac:dyDescent="0.3">
      <c r="A5" s="5" t="s">
        <v>1</v>
      </c>
      <c r="B5" s="7">
        <v>0.85</v>
      </c>
      <c r="C5" s="7">
        <v>0.98</v>
      </c>
      <c r="D5" s="7">
        <v>1.1100000000000001</v>
      </c>
      <c r="E5" s="7">
        <v>1.1000000000000001</v>
      </c>
      <c r="F5" s="4"/>
      <c r="G5" s="4"/>
      <c r="H5" s="4"/>
      <c r="I5" s="4"/>
      <c r="J5" s="46">
        <f>COUNT(B5:I5)</f>
        <v>4</v>
      </c>
      <c r="K5" s="51">
        <f>AVERAGE(B5:I5)</f>
        <v>1.0100000000000002</v>
      </c>
      <c r="L5" s="52">
        <f>_xlfn.STDEV.P(B5:I5)/SQRT(J5)</f>
        <v>5.279678020485612E-2</v>
      </c>
    </row>
    <row r="6" spans="1:17" x14ac:dyDescent="0.3">
      <c r="A6" s="5" t="s">
        <v>2</v>
      </c>
      <c r="B6" s="7">
        <v>2.72</v>
      </c>
      <c r="C6" s="7">
        <v>2.0699999999999998</v>
      </c>
      <c r="D6" s="7">
        <v>1.74</v>
      </c>
      <c r="E6" s="7">
        <v>1.34</v>
      </c>
      <c r="F6" s="5"/>
      <c r="G6" s="5"/>
      <c r="H6" s="5"/>
      <c r="I6" s="6"/>
      <c r="J6" s="46">
        <f>COUNT(B6:I6)</f>
        <v>4</v>
      </c>
      <c r="K6" s="51">
        <f>AVERAGE(B6:I6)</f>
        <v>1.9675</v>
      </c>
      <c r="L6" s="52">
        <f>_xlfn.STDEV.P(B6:I6)/SQRT(J6)</f>
        <v>0.25276903983676507</v>
      </c>
    </row>
    <row r="7" spans="1:17" x14ac:dyDescent="0.3">
      <c r="A7" s="5" t="s">
        <v>3</v>
      </c>
      <c r="B7" s="7">
        <v>0.22</v>
      </c>
      <c r="C7" s="7">
        <v>0.26</v>
      </c>
      <c r="D7" s="7">
        <v>0.2</v>
      </c>
      <c r="E7" s="7">
        <v>0.24</v>
      </c>
      <c r="F7" s="5"/>
      <c r="G7" s="5"/>
      <c r="H7" s="5"/>
      <c r="I7" s="6"/>
      <c r="J7" s="46">
        <f>COUNT(B7:I7)</f>
        <v>4</v>
      </c>
      <c r="K7" s="51">
        <f>AVERAGE(B7:I7)</f>
        <v>0.22999999999999998</v>
      </c>
      <c r="L7" s="52">
        <f>_xlfn.STDEV.P(B7:I7)/SQRT(J7)</f>
        <v>1.1180339887498947E-2</v>
      </c>
      <c r="O7" s="3"/>
      <c r="P7" s="3"/>
      <c r="Q7" s="3"/>
    </row>
    <row r="8" spans="1:17" x14ac:dyDescent="0.3">
      <c r="A8" s="5" t="s">
        <v>4</v>
      </c>
      <c r="B8" s="7">
        <v>3.06</v>
      </c>
      <c r="C8" s="7">
        <v>2.63</v>
      </c>
      <c r="D8" s="7">
        <v>3.18</v>
      </c>
      <c r="E8" s="7">
        <v>2.08</v>
      </c>
      <c r="F8" s="5"/>
      <c r="G8" s="5"/>
      <c r="H8" s="5"/>
      <c r="I8" s="6"/>
      <c r="J8" s="46">
        <f>COUNT(B8:I8)</f>
        <v>4</v>
      </c>
      <c r="K8" s="51">
        <f>AVERAGE(B8:I8)</f>
        <v>2.7374999999999998</v>
      </c>
      <c r="L8" s="52">
        <f>_xlfn.STDEV.P(B8:I8)/SQRT(J8)</f>
        <v>0.21559148290227098</v>
      </c>
      <c r="O8" s="3"/>
      <c r="P8" s="3"/>
      <c r="Q8" s="3"/>
    </row>
    <row r="9" spans="1:17" x14ac:dyDescent="0.3">
      <c r="A9" s="5" t="s">
        <v>5</v>
      </c>
      <c r="B9" s="7">
        <v>0.35</v>
      </c>
      <c r="C9" s="7">
        <v>0.43</v>
      </c>
      <c r="D9" s="7">
        <v>0.25</v>
      </c>
      <c r="E9" s="7">
        <v>0.32</v>
      </c>
      <c r="F9" s="5"/>
      <c r="G9" s="5"/>
      <c r="H9" s="5"/>
      <c r="I9" s="6"/>
      <c r="J9" s="46">
        <f>COUNT(B9:I9)</f>
        <v>4</v>
      </c>
      <c r="K9" s="51">
        <f>AVERAGE(B9:I9)</f>
        <v>0.33750000000000002</v>
      </c>
      <c r="L9" s="52">
        <f>_xlfn.STDEV.P(B9:I9)/SQRT(J9)</f>
        <v>3.2282928925362282E-2</v>
      </c>
      <c r="O9" s="3"/>
      <c r="P9" s="3"/>
      <c r="Q9" s="3"/>
    </row>
    <row r="10" spans="1:17" x14ac:dyDescent="0.3">
      <c r="A10" s="5" t="s">
        <v>6</v>
      </c>
      <c r="B10" s="7">
        <v>0.27</v>
      </c>
      <c r="C10" s="7">
        <v>0.37</v>
      </c>
      <c r="D10" s="7">
        <v>0.19</v>
      </c>
      <c r="E10" s="7">
        <v>0.28999999999999998</v>
      </c>
      <c r="F10" s="5"/>
      <c r="G10" s="5"/>
      <c r="H10" s="5"/>
      <c r="I10" s="5"/>
      <c r="J10" s="46">
        <f>COUNT(B10:I10)</f>
        <v>4</v>
      </c>
      <c r="K10" s="51">
        <f>AVERAGE(B10:I10)</f>
        <v>0.28000000000000003</v>
      </c>
      <c r="L10" s="52">
        <f>_xlfn.STDEV.P(B10:I10)/SQRT(J10)</f>
        <v>3.201562118716416E-2</v>
      </c>
      <c r="O10" s="3"/>
      <c r="P10" s="3"/>
      <c r="Q10" s="3"/>
    </row>
    <row r="11" spans="1:17" x14ac:dyDescent="0.3">
      <c r="A11" s="5" t="s">
        <v>7</v>
      </c>
      <c r="B11" s="7">
        <v>0.56000000000000005</v>
      </c>
      <c r="C11" s="7">
        <v>0.64</v>
      </c>
      <c r="D11" s="7">
        <v>0.54</v>
      </c>
      <c r="E11" s="7">
        <v>0.56000000000000005</v>
      </c>
      <c r="F11" s="5"/>
      <c r="G11" s="5"/>
      <c r="H11" s="5"/>
      <c r="I11" s="5"/>
      <c r="J11" s="46">
        <f>COUNT(B11:I11)</f>
        <v>4</v>
      </c>
      <c r="K11" s="51">
        <f>AVERAGE(B11:I11)</f>
        <v>0.57500000000000007</v>
      </c>
      <c r="L11" s="52">
        <f>_xlfn.STDEV.P(B11:I11)/SQRT(J11)</f>
        <v>1.9202864369671512E-2</v>
      </c>
      <c r="O11" s="3"/>
      <c r="P11" s="3"/>
      <c r="Q11" s="3"/>
    </row>
    <row r="12" spans="1:17" x14ac:dyDescent="0.3">
      <c r="A12" s="5" t="s">
        <v>8</v>
      </c>
      <c r="B12" s="7">
        <v>0.77</v>
      </c>
      <c r="C12" s="7">
        <v>0.74</v>
      </c>
      <c r="D12" s="7">
        <v>0.89</v>
      </c>
      <c r="E12" s="7">
        <v>0.86</v>
      </c>
      <c r="F12" s="5"/>
      <c r="G12" s="5"/>
      <c r="H12" s="5"/>
      <c r="I12" s="5"/>
      <c r="J12" s="46">
        <f>COUNT(B12:I12)</f>
        <v>4</v>
      </c>
      <c r="K12" s="51">
        <f>AVERAGE(B12:I12)</f>
        <v>0.81499999999999995</v>
      </c>
      <c r="L12" s="52">
        <f>_xlfn.STDEV.P(B12:I12)/SQRT(J12)</f>
        <v>3.0923292192132457E-2</v>
      </c>
      <c r="O12" s="3"/>
      <c r="P12" s="3"/>
      <c r="Q12" s="3"/>
    </row>
    <row r="13" spans="1:17" x14ac:dyDescent="0.3">
      <c r="A13" s="5" t="s">
        <v>9</v>
      </c>
      <c r="B13" s="7">
        <v>0.4</v>
      </c>
      <c r="C13" s="7">
        <v>0.21</v>
      </c>
      <c r="D13" s="7">
        <v>0.25</v>
      </c>
      <c r="E13" s="7">
        <v>0.24</v>
      </c>
      <c r="F13" s="5"/>
      <c r="G13" s="5"/>
      <c r="H13" s="5"/>
      <c r="I13" s="5"/>
      <c r="J13" s="46">
        <f>COUNT(B13:I13)</f>
        <v>4</v>
      </c>
      <c r="K13" s="51">
        <f>AVERAGE(B13:I13)</f>
        <v>0.27500000000000002</v>
      </c>
      <c r="L13" s="52">
        <f>_xlfn.STDEV.P(B13:I13)/SQRT(J13)</f>
        <v>3.6827299656640583E-2</v>
      </c>
      <c r="O13" s="3"/>
      <c r="P13" s="3"/>
      <c r="Q13" s="3"/>
    </row>
    <row r="14" spans="1:17" x14ac:dyDescent="0.3">
      <c r="A14" s="5" t="s">
        <v>10</v>
      </c>
      <c r="B14" s="7">
        <v>0.09</v>
      </c>
      <c r="C14" s="7">
        <v>0.12</v>
      </c>
      <c r="D14" s="7">
        <v>0.08</v>
      </c>
      <c r="E14" s="7">
        <v>0.11</v>
      </c>
      <c r="F14" s="5"/>
      <c r="G14" s="5"/>
      <c r="H14" s="5"/>
      <c r="I14" s="5"/>
      <c r="J14" s="46">
        <f>COUNT(B14:I14)</f>
        <v>4</v>
      </c>
      <c r="K14" s="51">
        <f>AVERAGE(B14:I14)</f>
        <v>9.9999999999999992E-2</v>
      </c>
      <c r="L14" s="52">
        <f>_xlfn.STDEV.P(B14:I14)/SQRT(J14)</f>
        <v>7.9056941504209513E-3</v>
      </c>
      <c r="O14" s="3"/>
      <c r="P14" s="3"/>
      <c r="Q14" s="3"/>
    </row>
    <row r="15" spans="1:17" x14ac:dyDescent="0.3">
      <c r="A15" s="5" t="s">
        <v>11</v>
      </c>
      <c r="B15" s="7">
        <v>0.09</v>
      </c>
      <c r="C15" s="7">
        <v>0.12</v>
      </c>
      <c r="D15" s="7">
        <v>0.08</v>
      </c>
      <c r="E15" s="7">
        <v>0.11</v>
      </c>
      <c r="F15" s="5"/>
      <c r="G15" s="5"/>
      <c r="H15" s="5"/>
      <c r="I15" s="5"/>
      <c r="J15" s="46">
        <f>COUNT(B15:I15)</f>
        <v>4</v>
      </c>
      <c r="K15" s="51">
        <f>AVERAGE(B15:I15)</f>
        <v>9.9999999999999992E-2</v>
      </c>
      <c r="L15" s="52">
        <f>_xlfn.STDEV.P(B15:I15)/SQRT(J15)</f>
        <v>7.9056941504209513E-3</v>
      </c>
      <c r="O15" s="3"/>
      <c r="P15" s="3"/>
      <c r="Q15" s="3"/>
    </row>
    <row r="16" spans="1:17" x14ac:dyDescent="0.3">
      <c r="O16" s="3"/>
      <c r="P16" s="3"/>
      <c r="Q16" s="3"/>
    </row>
    <row r="17" spans="1:17" x14ac:dyDescent="0.3">
      <c r="O17" s="3"/>
      <c r="P17" s="3"/>
      <c r="Q17" s="3"/>
    </row>
    <row r="18" spans="1:17" x14ac:dyDescent="0.3">
      <c r="A18" s="9" t="s">
        <v>78</v>
      </c>
      <c r="K18" s="23"/>
      <c r="L18" s="27"/>
      <c r="O18" s="3"/>
      <c r="P18" s="3"/>
      <c r="Q18" s="3"/>
    </row>
    <row r="19" spans="1:17" x14ac:dyDescent="0.3">
      <c r="A19" s="56" t="s">
        <v>12</v>
      </c>
      <c r="B19" s="57" t="s">
        <v>77</v>
      </c>
      <c r="C19" s="57"/>
      <c r="D19" s="57"/>
      <c r="E19" s="57"/>
      <c r="F19" s="57"/>
      <c r="G19" s="57"/>
      <c r="H19" s="57"/>
      <c r="I19" s="57"/>
      <c r="J19" s="58" t="s">
        <v>42</v>
      </c>
      <c r="K19" s="59" t="s">
        <v>19</v>
      </c>
      <c r="L19" s="60" t="s">
        <v>13</v>
      </c>
    </row>
    <row r="20" spans="1:17" x14ac:dyDescent="0.3">
      <c r="A20" s="56"/>
      <c r="B20" s="53" t="s">
        <v>20</v>
      </c>
      <c r="C20" s="53" t="s">
        <v>21</v>
      </c>
      <c r="D20" s="53" t="s">
        <v>22</v>
      </c>
      <c r="E20" s="53" t="s">
        <v>23</v>
      </c>
      <c r="F20" s="53" t="s">
        <v>24</v>
      </c>
      <c r="G20" s="53" t="s">
        <v>25</v>
      </c>
      <c r="H20" s="53" t="s">
        <v>26</v>
      </c>
      <c r="I20" s="53" t="s">
        <v>27</v>
      </c>
      <c r="J20" s="58"/>
      <c r="K20" s="59"/>
      <c r="L20" s="60"/>
    </row>
    <row r="21" spans="1:17" x14ac:dyDescent="0.3">
      <c r="A21" s="5" t="s">
        <v>80</v>
      </c>
      <c r="B21" s="7">
        <v>0.71209999999999996</v>
      </c>
      <c r="C21" s="7">
        <v>0.70240000000000002</v>
      </c>
      <c r="D21" s="7">
        <v>1.1961999999999999</v>
      </c>
      <c r="E21" s="7">
        <v>1.3894</v>
      </c>
      <c r="F21" s="7">
        <v>0.97</v>
      </c>
      <c r="G21" s="7">
        <v>1.03</v>
      </c>
      <c r="H21" s="4"/>
      <c r="I21" s="6"/>
      <c r="J21" s="46">
        <f>COUNT(B21:I21)</f>
        <v>6</v>
      </c>
      <c r="K21" s="51">
        <f>AVERAGE(B21:I21)</f>
        <v>1.0000166666666666</v>
      </c>
      <c r="L21" s="52">
        <f>_xlfn.STDEV.P(B21:I21)/SQRT(J21)</f>
        <v>0.1004682050774348</v>
      </c>
    </row>
    <row r="22" spans="1:17" x14ac:dyDescent="0.3">
      <c r="A22" s="5" t="s">
        <v>81</v>
      </c>
      <c r="B22" s="7">
        <v>1.2020999999999999</v>
      </c>
      <c r="C22" s="7">
        <v>0.73440000000000005</v>
      </c>
      <c r="D22" s="7">
        <v>0.69189999999999996</v>
      </c>
      <c r="E22" s="7">
        <v>0.53339999999999999</v>
      </c>
      <c r="F22" s="7">
        <v>0.76859999999999995</v>
      </c>
      <c r="G22" s="4"/>
      <c r="H22" s="4"/>
      <c r="I22" s="4"/>
      <c r="J22" s="46">
        <f>COUNT(B22:I22)</f>
        <v>5</v>
      </c>
      <c r="K22" s="51">
        <f>AVERAGE(B22:I22)</f>
        <v>0.78607999999999989</v>
      </c>
      <c r="L22" s="52">
        <f>_xlfn.STDEV.P(B22:I22)/SQRT(J22)</f>
        <v>9.9752908328529608E-2</v>
      </c>
    </row>
    <row r="25" spans="1:17" x14ac:dyDescent="0.3">
      <c r="A25" s="9" t="s">
        <v>79</v>
      </c>
      <c r="K25" s="23"/>
      <c r="L25" s="27"/>
      <c r="N25" s="54"/>
      <c r="O25" s="54"/>
    </row>
    <row r="26" spans="1:17" x14ac:dyDescent="0.3">
      <c r="A26" s="56" t="s">
        <v>12</v>
      </c>
      <c r="B26" s="57" t="s">
        <v>77</v>
      </c>
      <c r="C26" s="57"/>
      <c r="D26" s="57"/>
      <c r="E26" s="57"/>
      <c r="F26" s="57"/>
      <c r="G26" s="57"/>
      <c r="H26" s="57"/>
      <c r="I26" s="57"/>
      <c r="J26" s="58" t="s">
        <v>42</v>
      </c>
      <c r="K26" s="59" t="s">
        <v>19</v>
      </c>
      <c r="L26" s="60" t="s">
        <v>13</v>
      </c>
      <c r="N26" s="54"/>
      <c r="O26" s="54"/>
    </row>
    <row r="27" spans="1:17" x14ac:dyDescent="0.3">
      <c r="A27" s="56"/>
      <c r="B27" s="53" t="s">
        <v>20</v>
      </c>
      <c r="C27" s="53" t="s">
        <v>21</v>
      </c>
      <c r="D27" s="53" t="s">
        <v>22</v>
      </c>
      <c r="E27" s="53" t="s">
        <v>23</v>
      </c>
      <c r="F27" s="53" t="s">
        <v>24</v>
      </c>
      <c r="G27" s="53" t="s">
        <v>25</v>
      </c>
      <c r="H27" s="53" t="s">
        <v>26</v>
      </c>
      <c r="I27" s="53" t="s">
        <v>27</v>
      </c>
      <c r="J27" s="58"/>
      <c r="K27" s="59"/>
      <c r="L27" s="60"/>
      <c r="N27" s="54"/>
      <c r="O27" s="54"/>
    </row>
    <row r="28" spans="1:17" x14ac:dyDescent="0.3">
      <c r="A28" s="5" t="s">
        <v>82</v>
      </c>
      <c r="B28" s="7">
        <v>0.15540000000000001</v>
      </c>
      <c r="C28" s="7">
        <v>0.1608</v>
      </c>
      <c r="D28" s="7">
        <v>0.2457</v>
      </c>
      <c r="E28" s="7">
        <v>0.2072</v>
      </c>
      <c r="F28" s="7">
        <v>0.23169999999999999</v>
      </c>
      <c r="G28" s="7">
        <v>0.32</v>
      </c>
      <c r="H28" s="7">
        <v>0.33</v>
      </c>
      <c r="I28" s="6"/>
      <c r="J28" s="46">
        <f>COUNT(B28:I28)</f>
        <v>7</v>
      </c>
      <c r="K28" s="51">
        <f>AVERAGE(B28:I28)</f>
        <v>0.23582857142857147</v>
      </c>
      <c r="L28" s="52">
        <f>_xlfn.STDEV.P(B28:I28)/SQRT(J28)</f>
        <v>2.4321492253205585E-2</v>
      </c>
      <c r="N28" s="54"/>
      <c r="O28" s="54"/>
    </row>
    <row r="29" spans="1:17" x14ac:dyDescent="0.3">
      <c r="A29" s="5" t="s">
        <v>83</v>
      </c>
      <c r="B29" s="7">
        <v>0.22409999999999999</v>
      </c>
      <c r="C29" s="7">
        <v>0.23019999999999999</v>
      </c>
      <c r="D29" s="7">
        <v>0.22739999999999999</v>
      </c>
      <c r="E29" s="7">
        <v>0.2384</v>
      </c>
      <c r="F29" s="7">
        <v>0.25209999999999999</v>
      </c>
      <c r="G29" s="4"/>
      <c r="H29" s="4"/>
      <c r="I29" s="4"/>
      <c r="J29" s="46">
        <f>COUNT(B29:I29)</f>
        <v>5</v>
      </c>
      <c r="K29" s="51">
        <f>AVERAGE(B29:I29)</f>
        <v>0.23443999999999998</v>
      </c>
      <c r="L29" s="52">
        <f>_xlfn.STDEV.P(B29:I29)/SQRT(J29)</f>
        <v>4.4811248587826695E-3</v>
      </c>
      <c r="N29" s="54"/>
      <c r="O29" s="54"/>
    </row>
    <row r="30" spans="1:17" x14ac:dyDescent="0.3">
      <c r="N30" s="54"/>
      <c r="O30" s="54"/>
    </row>
    <row r="31" spans="1:17" x14ac:dyDescent="0.3">
      <c r="N31" s="54"/>
      <c r="O31" s="54"/>
    </row>
    <row r="32" spans="1:17" x14ac:dyDescent="0.3">
      <c r="N32" s="54"/>
      <c r="O32" s="54"/>
    </row>
  </sheetData>
  <mergeCells count="15">
    <mergeCell ref="A26:A27"/>
    <mergeCell ref="B26:I26"/>
    <mergeCell ref="J26:J27"/>
    <mergeCell ref="K26:K27"/>
    <mergeCell ref="L26:L27"/>
    <mergeCell ref="A19:A20"/>
    <mergeCell ref="B19:I19"/>
    <mergeCell ref="J19:J20"/>
    <mergeCell ref="K19:K20"/>
    <mergeCell ref="L19:L20"/>
    <mergeCell ref="A2:A3"/>
    <mergeCell ref="B2:I2"/>
    <mergeCell ref="J2:J3"/>
    <mergeCell ref="K2:K3"/>
    <mergeCell ref="L2:L3"/>
  </mergeCells>
  <pageMargins left="0.25" right="0.25" top="0.75" bottom="0.75" header="0.3" footer="0.3"/>
  <pageSetup paperSize="9" scale="89" orientation="portrait" verticalDpi="597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5"/>
  <sheetViews>
    <sheetView view="pageBreakPreview" zoomScale="60" zoomScaleNormal="85" workbookViewId="0">
      <selection activeCell="O16" sqref="O16"/>
    </sheetView>
  </sheetViews>
  <sheetFormatPr defaultRowHeight="14.4" x14ac:dyDescent="0.3"/>
  <cols>
    <col min="1" max="1" width="20.109375" style="2" bestFit="1" customWidth="1"/>
    <col min="2" max="2" width="7" style="2" bestFit="1" customWidth="1"/>
    <col min="3" max="9" width="7.33203125" style="2" bestFit="1" customWidth="1"/>
    <col min="10" max="10" width="3.109375" style="15" bestFit="1" customWidth="1"/>
    <col min="11" max="11" width="6.21875" style="2" customWidth="1"/>
    <col min="12" max="12" width="7" style="2" bestFit="1" customWidth="1"/>
    <col min="13" max="16384" width="8.88671875" style="2"/>
  </cols>
  <sheetData>
    <row r="1" spans="1:18" x14ac:dyDescent="0.3">
      <c r="A1" s="9" t="s">
        <v>73</v>
      </c>
      <c r="K1" s="23"/>
      <c r="L1" s="27"/>
    </row>
    <row r="2" spans="1:18" x14ac:dyDescent="0.3">
      <c r="A2" s="56" t="s">
        <v>12</v>
      </c>
      <c r="B2" s="57" t="s">
        <v>71</v>
      </c>
      <c r="C2" s="57"/>
      <c r="D2" s="57"/>
      <c r="E2" s="57"/>
      <c r="F2" s="57"/>
      <c r="G2" s="57"/>
      <c r="H2" s="57"/>
      <c r="I2" s="57"/>
      <c r="J2" s="58" t="s">
        <v>42</v>
      </c>
      <c r="K2" s="59" t="s">
        <v>19</v>
      </c>
      <c r="L2" s="60" t="s">
        <v>13</v>
      </c>
    </row>
    <row r="3" spans="1:18" x14ac:dyDescent="0.3">
      <c r="A3" s="56"/>
      <c r="B3" s="53" t="s">
        <v>20</v>
      </c>
      <c r="C3" s="53" t="s">
        <v>21</v>
      </c>
      <c r="D3" s="53" t="s">
        <v>22</v>
      </c>
      <c r="E3" s="53" t="s">
        <v>23</v>
      </c>
      <c r="F3" s="53" t="s">
        <v>24</v>
      </c>
      <c r="G3" s="53" t="s">
        <v>25</v>
      </c>
      <c r="H3" s="53" t="s">
        <v>26</v>
      </c>
      <c r="I3" s="53" t="s">
        <v>27</v>
      </c>
      <c r="J3" s="58"/>
      <c r="K3" s="59"/>
      <c r="L3" s="60"/>
    </row>
    <row r="4" spans="1:18" x14ac:dyDescent="0.3">
      <c r="A4" s="49" t="s">
        <v>14</v>
      </c>
      <c r="B4" s="6">
        <v>0.72</v>
      </c>
      <c r="C4" s="6">
        <v>0.9</v>
      </c>
      <c r="D4" s="6">
        <v>0.96</v>
      </c>
      <c r="E4" s="6">
        <v>0.9</v>
      </c>
      <c r="F4" s="6">
        <v>0.97</v>
      </c>
      <c r="G4" s="6">
        <v>0.56000000000000005</v>
      </c>
      <c r="H4" s="6">
        <v>0.9</v>
      </c>
      <c r="I4" s="6"/>
      <c r="J4" s="46">
        <f>COUNT(B4:I4)</f>
        <v>7</v>
      </c>
      <c r="K4" s="24">
        <f>AVERAGE(B4:I4)</f>
        <v>0.84428571428571431</v>
      </c>
      <c r="L4" s="28">
        <f>_xlfn.STDEV.P(B4:I4)/SQRT(J4)</f>
        <v>5.2444611904219944E-2</v>
      </c>
    </row>
    <row r="5" spans="1:18" x14ac:dyDescent="0.3">
      <c r="A5" s="49" t="s">
        <v>15</v>
      </c>
      <c r="B5" s="6">
        <v>0.98</v>
      </c>
      <c r="C5" s="6">
        <v>1.01</v>
      </c>
      <c r="D5" s="6">
        <v>1.25</v>
      </c>
      <c r="E5" s="6">
        <v>1.28</v>
      </c>
      <c r="F5" s="6">
        <v>1.0900000000000001</v>
      </c>
      <c r="G5" s="6">
        <v>1.2</v>
      </c>
      <c r="H5" s="6">
        <v>1.02</v>
      </c>
      <c r="I5" s="6">
        <v>1.27</v>
      </c>
      <c r="J5" s="46">
        <f>COUNT(B5:I5)</f>
        <v>8</v>
      </c>
      <c r="K5" s="24">
        <f>AVERAGE(B5:I5)</f>
        <v>1.1375</v>
      </c>
      <c r="L5" s="28">
        <f>_xlfn.STDEV.P(B5:I5)/SQRT(J5)</f>
        <v>4.1748877230412047E-2</v>
      </c>
    </row>
    <row r="6" spans="1:18" x14ac:dyDescent="0.3">
      <c r="A6" s="50"/>
      <c r="B6" s="18"/>
      <c r="C6" s="18"/>
      <c r="D6" s="18"/>
      <c r="E6" s="18"/>
      <c r="F6" s="18"/>
      <c r="G6" s="18"/>
      <c r="H6" s="16"/>
      <c r="I6" s="16"/>
      <c r="J6" s="47"/>
      <c r="K6" s="25"/>
      <c r="L6" s="29"/>
      <c r="M6" s="16"/>
      <c r="N6" s="16"/>
      <c r="O6" s="16"/>
      <c r="P6" s="16"/>
      <c r="Q6" s="16"/>
      <c r="R6" s="16"/>
    </row>
    <row r="7" spans="1:18" x14ac:dyDescent="0.3">
      <c r="A7" s="3"/>
      <c r="B7" s="3"/>
      <c r="C7" s="18"/>
      <c r="D7" s="18"/>
      <c r="E7" s="18"/>
      <c r="F7" s="3"/>
      <c r="G7" s="18"/>
      <c r="H7" s="16"/>
      <c r="I7" s="16"/>
      <c r="J7" s="47"/>
      <c r="K7" s="25"/>
      <c r="L7" s="29"/>
      <c r="M7" s="16"/>
      <c r="N7" s="16"/>
      <c r="O7" s="16"/>
      <c r="P7" s="16"/>
      <c r="Q7" s="16"/>
      <c r="R7" s="16"/>
    </row>
    <row r="8" spans="1:18" x14ac:dyDescent="0.3">
      <c r="A8" s="9" t="s">
        <v>74</v>
      </c>
      <c r="K8" s="23"/>
      <c r="L8" s="27"/>
      <c r="M8" s="16"/>
      <c r="N8" s="16"/>
      <c r="O8" s="16"/>
      <c r="P8" s="16"/>
      <c r="Q8" s="16"/>
      <c r="R8" s="16"/>
    </row>
    <row r="9" spans="1:18" x14ac:dyDescent="0.3">
      <c r="A9" s="56" t="s">
        <v>12</v>
      </c>
      <c r="B9" s="57" t="s">
        <v>72</v>
      </c>
      <c r="C9" s="57"/>
      <c r="D9" s="57"/>
      <c r="E9" s="57"/>
      <c r="F9" s="57"/>
      <c r="G9" s="57"/>
      <c r="H9" s="57"/>
      <c r="I9" s="57"/>
      <c r="J9" s="58" t="s">
        <v>42</v>
      </c>
      <c r="K9" s="59" t="s">
        <v>19</v>
      </c>
      <c r="L9" s="60" t="s">
        <v>13</v>
      </c>
    </row>
    <row r="10" spans="1:18" x14ac:dyDescent="0.3">
      <c r="A10" s="56"/>
      <c r="B10" s="53" t="s">
        <v>20</v>
      </c>
      <c r="C10" s="53" t="s">
        <v>21</v>
      </c>
      <c r="D10" s="53" t="s">
        <v>22</v>
      </c>
      <c r="E10" s="53" t="s">
        <v>23</v>
      </c>
      <c r="F10" s="53" t="s">
        <v>24</v>
      </c>
      <c r="G10" s="53" t="s">
        <v>25</v>
      </c>
      <c r="H10" s="53" t="s">
        <v>26</v>
      </c>
      <c r="I10" s="53" t="s">
        <v>27</v>
      </c>
      <c r="J10" s="58"/>
      <c r="K10" s="59"/>
      <c r="L10" s="60"/>
    </row>
    <row r="11" spans="1:18" x14ac:dyDescent="0.3">
      <c r="A11" s="49" t="s">
        <v>64</v>
      </c>
      <c r="B11" s="7">
        <v>0.91</v>
      </c>
      <c r="C11" s="7">
        <v>0.82</v>
      </c>
      <c r="D11" s="7">
        <v>0.92</v>
      </c>
      <c r="E11" s="7">
        <v>0.92</v>
      </c>
      <c r="F11" s="7">
        <v>0.74</v>
      </c>
      <c r="G11" s="7">
        <v>0.73</v>
      </c>
      <c r="H11" s="7">
        <v>0.34</v>
      </c>
      <c r="I11" s="7">
        <v>0.56000000000000005</v>
      </c>
      <c r="J11" s="46">
        <f>COUNT(B11:I11)</f>
        <v>8</v>
      </c>
      <c r="K11" s="24">
        <f>AVERAGE(B11:I11)</f>
        <v>0.74249999999999994</v>
      </c>
      <c r="L11" s="28">
        <f>_xlfn.STDEV.P(B11:I11)/SQRT(J11)</f>
        <v>6.7609864295086433E-2</v>
      </c>
    </row>
    <row r="12" spans="1:18" x14ac:dyDescent="0.3">
      <c r="A12" s="49" t="s">
        <v>15</v>
      </c>
      <c r="B12" s="7">
        <v>1</v>
      </c>
      <c r="C12" s="7">
        <v>1.23</v>
      </c>
      <c r="D12" s="7">
        <v>1.1399999999999999</v>
      </c>
      <c r="E12" s="7">
        <v>1.07</v>
      </c>
      <c r="F12" s="7">
        <v>1.48</v>
      </c>
      <c r="G12" s="7">
        <v>1.38</v>
      </c>
      <c r="H12" s="7">
        <v>1.52</v>
      </c>
      <c r="I12" s="7">
        <v>1.26</v>
      </c>
      <c r="J12" s="46">
        <f>COUNT(B12:I12)</f>
        <v>8</v>
      </c>
      <c r="K12" s="24">
        <f>AVERAGE(B12:I12)</f>
        <v>1.26</v>
      </c>
      <c r="L12" s="28">
        <f>_xlfn.STDEV.P(B12:I12)/SQRT(J12)</f>
        <v>6.2424954945918591E-2</v>
      </c>
    </row>
    <row r="13" spans="1:18" x14ac:dyDescent="0.3">
      <c r="A13" s="3"/>
      <c r="B13" s="3"/>
    </row>
    <row r="14" spans="1:18" x14ac:dyDescent="0.3">
      <c r="A14" s="3"/>
      <c r="B14" s="3"/>
    </row>
    <row r="15" spans="1:18" x14ac:dyDescent="0.3">
      <c r="A15" s="9" t="s">
        <v>75</v>
      </c>
      <c r="K15" s="23"/>
      <c r="L15" s="27"/>
    </row>
    <row r="16" spans="1:18" x14ac:dyDescent="0.3">
      <c r="A16" s="56" t="s">
        <v>12</v>
      </c>
      <c r="B16" s="57" t="s">
        <v>44</v>
      </c>
      <c r="C16" s="57"/>
      <c r="D16" s="57"/>
      <c r="E16" s="57"/>
      <c r="F16" s="57"/>
      <c r="G16" s="57"/>
      <c r="H16" s="57"/>
      <c r="I16" s="57"/>
      <c r="J16" s="58" t="s">
        <v>42</v>
      </c>
      <c r="K16" s="59" t="s">
        <v>19</v>
      </c>
      <c r="L16" s="60" t="s">
        <v>13</v>
      </c>
    </row>
    <row r="17" spans="1:12" x14ac:dyDescent="0.3">
      <c r="A17" s="56"/>
      <c r="B17" s="53" t="s">
        <v>20</v>
      </c>
      <c r="C17" s="53" t="s">
        <v>21</v>
      </c>
      <c r="D17" s="53" t="s">
        <v>22</v>
      </c>
      <c r="E17" s="53" t="s">
        <v>23</v>
      </c>
      <c r="F17" s="53" t="s">
        <v>24</v>
      </c>
      <c r="G17" s="53" t="s">
        <v>25</v>
      </c>
      <c r="H17" s="53" t="s">
        <v>26</v>
      </c>
      <c r="I17" s="53" t="s">
        <v>27</v>
      </c>
      <c r="J17" s="58"/>
      <c r="K17" s="59"/>
      <c r="L17" s="60"/>
    </row>
    <row r="18" spans="1:12" x14ac:dyDescent="0.3">
      <c r="A18" s="49" t="s">
        <v>16</v>
      </c>
      <c r="B18" s="7">
        <v>0.62</v>
      </c>
      <c r="C18" s="7">
        <v>0.59</v>
      </c>
      <c r="D18" s="7">
        <v>0.93</v>
      </c>
      <c r="E18" s="7">
        <v>0.51</v>
      </c>
      <c r="F18" s="7">
        <v>0.62</v>
      </c>
      <c r="G18" s="7">
        <v>1.03</v>
      </c>
      <c r="H18" s="6"/>
      <c r="I18" s="6"/>
      <c r="J18" s="46">
        <f>COUNT(B18:I18)</f>
        <v>6</v>
      </c>
      <c r="K18" s="24">
        <f>AVERAGE(B18:I18)</f>
        <v>0.71666666666666679</v>
      </c>
      <c r="L18" s="28">
        <f>_xlfn.STDEV.P(B18:I18)/SQRT(J18)</f>
        <v>7.8374693572559218E-2</v>
      </c>
    </row>
    <row r="19" spans="1:12" x14ac:dyDescent="0.3">
      <c r="A19" s="49" t="s">
        <v>17</v>
      </c>
      <c r="B19" s="7">
        <v>1.38</v>
      </c>
      <c r="C19" s="7">
        <v>1.41</v>
      </c>
      <c r="D19" s="7">
        <v>1.25</v>
      </c>
      <c r="E19" s="7">
        <v>1.1399999999999999</v>
      </c>
      <c r="F19" s="7">
        <v>1.24</v>
      </c>
      <c r="G19" s="7">
        <v>1.27</v>
      </c>
      <c r="H19" s="6"/>
      <c r="I19" s="6"/>
      <c r="J19" s="46">
        <f>COUNT(B19:I19)</f>
        <v>6</v>
      </c>
      <c r="K19" s="24">
        <f>AVERAGE(B19:I19)</f>
        <v>1.2816666666666665</v>
      </c>
      <c r="L19" s="28">
        <f>_xlfn.STDEV.P(B19:I19)/SQRT(J19)</f>
        <v>3.6924597843794128E-2</v>
      </c>
    </row>
    <row r="20" spans="1:12" x14ac:dyDescent="0.3">
      <c r="A20" s="50"/>
      <c r="B20" s="18"/>
      <c r="C20" s="18"/>
      <c r="D20" s="18"/>
      <c r="E20" s="18"/>
      <c r="F20" s="18"/>
      <c r="G20" s="18"/>
      <c r="H20" s="16"/>
      <c r="I20" s="16"/>
      <c r="J20" s="47"/>
      <c r="K20" s="25"/>
      <c r="L20" s="29"/>
    </row>
    <row r="21" spans="1:12" x14ac:dyDescent="0.3">
      <c r="A21" s="3"/>
      <c r="B21" s="3"/>
      <c r="C21" s="18"/>
      <c r="D21" s="18"/>
      <c r="E21" s="18"/>
      <c r="F21" s="3"/>
      <c r="G21" s="18"/>
      <c r="H21" s="16"/>
      <c r="I21" s="16"/>
      <c r="J21" s="47"/>
      <c r="K21" s="25"/>
      <c r="L21" s="29"/>
    </row>
    <row r="22" spans="1:12" x14ac:dyDescent="0.3">
      <c r="A22" s="9" t="s">
        <v>76</v>
      </c>
      <c r="K22" s="23"/>
      <c r="L22" s="27"/>
    </row>
    <row r="23" spans="1:12" x14ac:dyDescent="0.3">
      <c r="A23" s="56" t="s">
        <v>12</v>
      </c>
      <c r="B23" s="57" t="s">
        <v>72</v>
      </c>
      <c r="C23" s="57"/>
      <c r="D23" s="57"/>
      <c r="E23" s="57"/>
      <c r="F23" s="57"/>
      <c r="G23" s="57"/>
      <c r="H23" s="57"/>
      <c r="I23" s="57"/>
      <c r="J23" s="58" t="s">
        <v>42</v>
      </c>
      <c r="K23" s="59" t="s">
        <v>19</v>
      </c>
      <c r="L23" s="60" t="s">
        <v>13</v>
      </c>
    </row>
    <row r="24" spans="1:12" x14ac:dyDescent="0.3">
      <c r="A24" s="56"/>
      <c r="B24" s="53" t="s">
        <v>20</v>
      </c>
      <c r="C24" s="53" t="s">
        <v>21</v>
      </c>
      <c r="D24" s="53" t="s">
        <v>22</v>
      </c>
      <c r="E24" s="53" t="s">
        <v>23</v>
      </c>
      <c r="F24" s="53" t="s">
        <v>24</v>
      </c>
      <c r="G24" s="53" t="s">
        <v>25</v>
      </c>
      <c r="H24" s="53" t="s">
        <v>26</v>
      </c>
      <c r="I24" s="53" t="s">
        <v>27</v>
      </c>
      <c r="J24" s="58"/>
      <c r="K24" s="59"/>
      <c r="L24" s="60"/>
    </row>
    <row r="25" spans="1:12" x14ac:dyDescent="0.3">
      <c r="A25" s="49" t="s">
        <v>64</v>
      </c>
      <c r="B25" s="6">
        <v>1.05</v>
      </c>
      <c r="C25" s="6">
        <v>1.07</v>
      </c>
      <c r="D25" s="6">
        <v>0.85</v>
      </c>
      <c r="E25" s="6">
        <v>1.01</v>
      </c>
      <c r="F25" s="6">
        <v>0.9</v>
      </c>
      <c r="G25" s="6">
        <v>1.1000000000000001</v>
      </c>
      <c r="H25" s="7"/>
      <c r="I25" s="7"/>
      <c r="J25" s="46">
        <f>COUNT(B25:I25)</f>
        <v>6</v>
      </c>
      <c r="K25" s="24">
        <f>AVERAGE(B25:I25)</f>
        <v>0.9966666666666667</v>
      </c>
      <c r="L25" s="28">
        <f>_xlfn.STDEV.P(B25:I25)/SQRT(J25)</f>
        <v>3.7242946137987509E-2</v>
      </c>
    </row>
    <row r="26" spans="1:12" x14ac:dyDescent="0.3">
      <c r="A26" s="49" t="s">
        <v>17</v>
      </c>
      <c r="B26" s="6">
        <v>0.98</v>
      </c>
      <c r="C26" s="6">
        <v>0.91</v>
      </c>
      <c r="D26" s="6">
        <v>1.18</v>
      </c>
      <c r="E26" s="6">
        <v>1.06</v>
      </c>
      <c r="F26" s="6">
        <v>1.01</v>
      </c>
      <c r="G26" s="6">
        <v>0.89</v>
      </c>
      <c r="H26" s="7"/>
      <c r="I26" s="7"/>
      <c r="J26" s="46">
        <f>COUNT(B26:I26)</f>
        <v>6</v>
      </c>
      <c r="K26" s="24">
        <f>AVERAGE(B26:I26)</f>
        <v>1.0050000000000001</v>
      </c>
      <c r="L26" s="28">
        <f>_xlfn.STDEV.P(B26:I26)/SQRT(J26)</f>
        <v>3.9633739835313708E-2</v>
      </c>
    </row>
    <row r="30" spans="1:12" x14ac:dyDescent="0.3">
      <c r="B30" s="3"/>
      <c r="C30" s="3"/>
      <c r="D30" s="3"/>
      <c r="F30" s="3"/>
      <c r="G30" s="3"/>
      <c r="H30" s="3"/>
      <c r="I30" s="3"/>
      <c r="J30" s="55"/>
    </row>
    <row r="31" spans="1:12" x14ac:dyDescent="0.3">
      <c r="B31" s="3"/>
      <c r="C31" s="3"/>
      <c r="D31" s="3"/>
      <c r="F31" s="3"/>
      <c r="G31" s="3"/>
      <c r="H31" s="3"/>
      <c r="I31" s="3"/>
      <c r="J31" s="55"/>
    </row>
    <row r="32" spans="1:12" x14ac:dyDescent="0.3">
      <c r="B32" s="3"/>
      <c r="C32" s="3"/>
      <c r="D32" s="3"/>
    </row>
    <row r="33" spans="2:4" x14ac:dyDescent="0.3">
      <c r="B33" s="3"/>
      <c r="C33" s="3"/>
      <c r="D33" s="3"/>
    </row>
    <row r="34" spans="2:4" x14ac:dyDescent="0.3">
      <c r="B34" s="3"/>
      <c r="C34" s="3"/>
      <c r="D34" s="3"/>
    </row>
    <row r="35" spans="2:4" x14ac:dyDescent="0.3">
      <c r="B35" s="3"/>
      <c r="C35" s="3"/>
      <c r="D35" s="3"/>
    </row>
  </sheetData>
  <mergeCells count="20">
    <mergeCell ref="A23:A24"/>
    <mergeCell ref="B23:I23"/>
    <mergeCell ref="J23:J24"/>
    <mergeCell ref="K23:K24"/>
    <mergeCell ref="L23:L24"/>
    <mergeCell ref="A16:A17"/>
    <mergeCell ref="B16:I16"/>
    <mergeCell ref="J16:J17"/>
    <mergeCell ref="K16:K17"/>
    <mergeCell ref="L16:L17"/>
    <mergeCell ref="A9:A10"/>
    <mergeCell ref="B9:I9"/>
    <mergeCell ref="J9:J10"/>
    <mergeCell ref="K9:K10"/>
    <mergeCell ref="L9:L10"/>
    <mergeCell ref="A2:A3"/>
    <mergeCell ref="B2:I2"/>
    <mergeCell ref="J2:J3"/>
    <mergeCell ref="K2:K3"/>
    <mergeCell ref="L2:L3"/>
  </mergeCells>
  <pageMargins left="0.25" right="0.25" top="0.75" bottom="0.75" header="0.3" footer="0.3"/>
  <pageSetup paperSize="9" scale="8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5"/>
  <sheetViews>
    <sheetView view="pageBreakPreview" zoomScale="60" zoomScaleNormal="100" workbookViewId="0">
      <selection activeCell="E40" sqref="E40"/>
    </sheetView>
  </sheetViews>
  <sheetFormatPr defaultRowHeight="14.4" x14ac:dyDescent="0.3"/>
  <cols>
    <col min="1" max="1" width="27.33203125" style="70" bestFit="1" customWidth="1"/>
    <col min="2" max="2" width="7" bestFit="1" customWidth="1"/>
    <col min="3" max="9" width="7.33203125" bestFit="1" customWidth="1"/>
    <col min="10" max="10" width="3.109375" bestFit="1" customWidth="1"/>
    <col min="11" max="11" width="6.21875" bestFit="1" customWidth="1"/>
    <col min="12" max="12" width="7" bestFit="1" customWidth="1"/>
  </cols>
  <sheetData>
    <row r="1" spans="1:12" x14ac:dyDescent="0.3">
      <c r="A1" s="9" t="s">
        <v>61</v>
      </c>
      <c r="B1" s="2"/>
      <c r="C1" s="2"/>
      <c r="D1" s="2"/>
      <c r="E1" s="2"/>
      <c r="F1" s="2"/>
      <c r="G1" s="2"/>
      <c r="H1" s="2"/>
      <c r="I1" s="2"/>
      <c r="J1" s="21"/>
      <c r="K1" s="23"/>
      <c r="L1" s="27"/>
    </row>
    <row r="2" spans="1:12" x14ac:dyDescent="0.3">
      <c r="A2" s="56" t="s">
        <v>12</v>
      </c>
      <c r="B2" s="57" t="s">
        <v>71</v>
      </c>
      <c r="C2" s="57"/>
      <c r="D2" s="57"/>
      <c r="E2" s="57"/>
      <c r="F2" s="57"/>
      <c r="G2" s="57"/>
      <c r="H2" s="57"/>
      <c r="I2" s="57"/>
      <c r="J2" s="61" t="s">
        <v>42</v>
      </c>
      <c r="K2" s="59" t="s">
        <v>19</v>
      </c>
      <c r="L2" s="60" t="s">
        <v>13</v>
      </c>
    </row>
    <row r="3" spans="1:12" x14ac:dyDescent="0.3">
      <c r="A3" s="56"/>
      <c r="B3" s="8" t="s">
        <v>20</v>
      </c>
      <c r="C3" s="8" t="s">
        <v>21</v>
      </c>
      <c r="D3" s="8" t="s">
        <v>22</v>
      </c>
      <c r="E3" s="8" t="s">
        <v>23</v>
      </c>
      <c r="F3" s="8" t="s">
        <v>24</v>
      </c>
      <c r="G3" s="8" t="s">
        <v>25</v>
      </c>
      <c r="H3" s="8" t="s">
        <v>26</v>
      </c>
      <c r="I3" s="8" t="s">
        <v>27</v>
      </c>
      <c r="J3" s="61"/>
      <c r="K3" s="59"/>
      <c r="L3" s="60"/>
    </row>
    <row r="4" spans="1:12" x14ac:dyDescent="0.3">
      <c r="A4" s="68" t="s">
        <v>14</v>
      </c>
      <c r="B4" s="31">
        <v>1.1933488784891362</v>
      </c>
      <c r="C4" s="31">
        <v>1.4178910908414111</v>
      </c>
      <c r="D4" s="31">
        <v>0.38876003066945236</v>
      </c>
      <c r="E4" s="31">
        <v>0.87477570313927389</v>
      </c>
      <c r="F4" s="31">
        <v>0.99195273794451821</v>
      </c>
      <c r="G4" s="31">
        <v>1.1332715589162077</v>
      </c>
      <c r="H4" s="4"/>
      <c r="I4" s="4"/>
      <c r="J4" s="22">
        <f>COUNT(B4:I4)</f>
        <v>6</v>
      </c>
      <c r="K4" s="24">
        <f>AVERAGE(B4:I4)</f>
        <v>1</v>
      </c>
      <c r="L4" s="28">
        <f>_xlfn.STDEV.P(B4:I4)/SQRT(J4)</f>
        <v>0.13114223026203775</v>
      </c>
    </row>
    <row r="5" spans="1:12" x14ac:dyDescent="0.3">
      <c r="A5" s="11" t="s">
        <v>63</v>
      </c>
      <c r="B5" s="31">
        <v>1.8249919870322404</v>
      </c>
      <c r="C5" s="31">
        <v>3.253656902587867</v>
      </c>
      <c r="D5" s="31">
        <v>3.2323183085884839</v>
      </c>
      <c r="E5" s="31">
        <v>1.7198501164751709</v>
      </c>
      <c r="F5" s="31">
        <v>2.0492747176584625</v>
      </c>
      <c r="G5" s="31">
        <v>1.8871763400224162</v>
      </c>
      <c r="H5" s="4"/>
      <c r="I5" s="4"/>
      <c r="J5" s="22">
        <f>COUNT(B5:I5)</f>
        <v>6</v>
      </c>
      <c r="K5" s="24">
        <f>AVERAGE(B5:I5)</f>
        <v>2.3278780620607735</v>
      </c>
      <c r="L5" s="28">
        <f>_xlfn.STDEV.P(B5:I5)/SQRT(J5)</f>
        <v>0.26716145968606314</v>
      </c>
    </row>
    <row r="6" spans="1:12" x14ac:dyDescent="0.3">
      <c r="A6" s="68" t="s">
        <v>15</v>
      </c>
      <c r="B6" s="31">
        <v>3.0568759258098441</v>
      </c>
      <c r="C6" s="31">
        <v>3.0411179789319824</v>
      </c>
      <c r="D6" s="31">
        <v>2.6108048400463169</v>
      </c>
      <c r="E6" s="31">
        <v>1.7772602624635121</v>
      </c>
      <c r="F6" s="31">
        <v>2.7819932612754048</v>
      </c>
      <c r="G6" s="31">
        <v>2.7268164852754153</v>
      </c>
      <c r="H6" s="20"/>
      <c r="I6" s="20"/>
      <c r="J6" s="22">
        <f>COUNT(B6:I6)</f>
        <v>6</v>
      </c>
      <c r="K6" s="24">
        <f>AVERAGE(B6:I6)</f>
        <v>2.6658114589670796</v>
      </c>
      <c r="L6" s="28">
        <f>_xlfn.STDEV.P(B6:I6)/SQRT(J6)</f>
        <v>0.17508372461567295</v>
      </c>
    </row>
    <row r="7" spans="1:12" x14ac:dyDescent="0.3">
      <c r="A7" s="11" t="s">
        <v>62</v>
      </c>
      <c r="B7" s="31">
        <v>3.8058094467961365</v>
      </c>
      <c r="C7" s="31">
        <v>3.2132018526287363</v>
      </c>
      <c r="D7" s="31">
        <v>4.0073843954751736</v>
      </c>
      <c r="E7" s="31">
        <v>1.6663284176888682</v>
      </c>
      <c r="F7" s="31">
        <v>2.3392370437716452</v>
      </c>
      <c r="G7" s="31">
        <v>4.0107033836011903</v>
      </c>
      <c r="H7" s="20"/>
      <c r="I7" s="20"/>
      <c r="J7" s="22">
        <f>COUNT(B7:I7)</f>
        <v>6</v>
      </c>
      <c r="K7" s="24">
        <f>AVERAGE(B7:I7)</f>
        <v>3.1737774233269582</v>
      </c>
      <c r="L7" s="28">
        <f>_xlfn.STDEV.P(B7:I7)/SQRT(J7)</f>
        <v>0.36382323856124654</v>
      </c>
    </row>
    <row r="9" spans="1:12" x14ac:dyDescent="0.3">
      <c r="A9" s="69"/>
      <c r="B9" s="37"/>
      <c r="C9" s="37"/>
    </row>
    <row r="10" spans="1:12" x14ac:dyDescent="0.3">
      <c r="A10" s="9" t="s">
        <v>66</v>
      </c>
      <c r="B10" s="2"/>
      <c r="C10" s="2"/>
      <c r="D10" s="2"/>
      <c r="E10" s="2"/>
      <c r="F10" s="2"/>
      <c r="G10" s="2"/>
      <c r="H10" s="2"/>
      <c r="I10" s="2"/>
      <c r="J10" s="21"/>
      <c r="K10" s="23"/>
      <c r="L10" s="27"/>
    </row>
    <row r="11" spans="1:12" x14ac:dyDescent="0.3">
      <c r="A11" s="56" t="s">
        <v>12</v>
      </c>
      <c r="B11" s="57" t="s">
        <v>72</v>
      </c>
      <c r="C11" s="57"/>
      <c r="D11" s="57"/>
      <c r="E11" s="57"/>
      <c r="F11" s="57"/>
      <c r="G11" s="57"/>
      <c r="H11" s="57"/>
      <c r="I11" s="57"/>
      <c r="J11" s="61" t="s">
        <v>42</v>
      </c>
      <c r="K11" s="59" t="s">
        <v>19</v>
      </c>
      <c r="L11" s="60" t="s">
        <v>13</v>
      </c>
    </row>
    <row r="12" spans="1:12" x14ac:dyDescent="0.3">
      <c r="A12" s="56"/>
      <c r="B12" s="8" t="s">
        <v>20</v>
      </c>
      <c r="C12" s="8" t="s">
        <v>21</v>
      </c>
      <c r="D12" s="8" t="s">
        <v>22</v>
      </c>
      <c r="E12" s="8" t="s">
        <v>23</v>
      </c>
      <c r="F12" s="8" t="s">
        <v>24</v>
      </c>
      <c r="G12" s="8" t="s">
        <v>25</v>
      </c>
      <c r="H12" s="8" t="s">
        <v>26</v>
      </c>
      <c r="I12" s="8" t="s">
        <v>27</v>
      </c>
      <c r="J12" s="61"/>
      <c r="K12" s="59"/>
      <c r="L12" s="60"/>
    </row>
    <row r="13" spans="1:12" x14ac:dyDescent="0.3">
      <c r="A13" s="68" t="s">
        <v>64</v>
      </c>
      <c r="B13" s="31">
        <v>1.0807489119391189</v>
      </c>
      <c r="C13" s="31">
        <v>1.0104532597017029</v>
      </c>
      <c r="D13" s="31">
        <v>0.90879735636167958</v>
      </c>
      <c r="E13" s="31">
        <v>0.84785691497902504</v>
      </c>
      <c r="F13" s="31">
        <v>0.96805586075925809</v>
      </c>
      <c r="G13" s="31">
        <v>1.1840848522446463</v>
      </c>
      <c r="H13" s="4"/>
      <c r="I13" s="4"/>
      <c r="J13" s="22">
        <f>COUNT(B13:I13)</f>
        <v>6</v>
      </c>
      <c r="K13" s="24">
        <f>AVERAGE(B13:I13)</f>
        <v>0.99999952599757191</v>
      </c>
      <c r="L13" s="28">
        <f>_xlfn.STDEV.P(B13:I13)/SQRT(J13)</f>
        <v>4.5031704510537951E-2</v>
      </c>
    </row>
    <row r="14" spans="1:12" x14ac:dyDescent="0.3">
      <c r="A14" s="11" t="s">
        <v>65</v>
      </c>
      <c r="B14" s="31">
        <v>1.7455374703871136</v>
      </c>
      <c r="C14" s="31">
        <v>1.7459879638731814</v>
      </c>
      <c r="D14" s="31">
        <v>2.209627163517601</v>
      </c>
      <c r="E14" s="31">
        <v>2.678336410904111</v>
      </c>
      <c r="F14" s="31">
        <v>2.5788260380963708</v>
      </c>
      <c r="G14" s="31">
        <v>2.7007605335249338</v>
      </c>
      <c r="H14" s="4"/>
      <c r="I14" s="4"/>
      <c r="J14" s="22">
        <f>COUNT(B14:I14)</f>
        <v>6</v>
      </c>
      <c r="K14" s="24">
        <f>AVERAGE(B14:I14)</f>
        <v>2.2765125967172186</v>
      </c>
      <c r="L14" s="28">
        <f>_xlfn.STDEV.P(B14:I14)/SQRT(J14)</f>
        <v>0.16672555112966714</v>
      </c>
    </row>
    <row r="15" spans="1:12" x14ac:dyDescent="0.3">
      <c r="A15" s="68" t="s">
        <v>15</v>
      </c>
      <c r="B15" s="31">
        <v>1.2597261358861462</v>
      </c>
      <c r="C15" s="31">
        <v>1.3317258491303554</v>
      </c>
      <c r="D15" s="31">
        <v>1.6624050863136131</v>
      </c>
      <c r="E15" s="31">
        <v>1.5271400198525553</v>
      </c>
      <c r="F15" s="31">
        <v>1.5061402672955415</v>
      </c>
      <c r="G15" s="31">
        <v>1.7421183381773406</v>
      </c>
      <c r="H15" s="20"/>
      <c r="I15" s="20"/>
      <c r="J15" s="22">
        <f>COUNT(B15:I15)</f>
        <v>6</v>
      </c>
      <c r="K15" s="24">
        <f>AVERAGE(B15:I15)</f>
        <v>1.5048759494425921</v>
      </c>
      <c r="L15" s="28">
        <f>_xlfn.STDEV.P(B15:I15)/SQRT(J15)</f>
        <v>6.9056348897848105E-2</v>
      </c>
    </row>
    <row r="16" spans="1:12" x14ac:dyDescent="0.3">
      <c r="A16" s="11" t="s">
        <v>62</v>
      </c>
      <c r="B16" s="31">
        <v>2.4593862153229562</v>
      </c>
      <c r="C16" s="31">
        <v>2.3315533089722207</v>
      </c>
      <c r="D16" s="31">
        <v>1.5980517811362738</v>
      </c>
      <c r="E16" s="31">
        <v>3.035029241400363</v>
      </c>
      <c r="F16" s="31">
        <v>2.9427836610764131</v>
      </c>
      <c r="G16" s="31">
        <v>2.2374223164121276</v>
      </c>
      <c r="H16" s="20"/>
      <c r="I16" s="20"/>
      <c r="J16" s="22">
        <f>COUNT(B16:I16)</f>
        <v>6</v>
      </c>
      <c r="K16" s="24">
        <f>AVERAGE(B16:I16)</f>
        <v>2.4340377540533926</v>
      </c>
      <c r="L16" s="28">
        <f>_xlfn.STDEV.P(B16:I16)/SQRT(J16)</f>
        <v>0.19498496729673886</v>
      </c>
    </row>
    <row r="19" spans="1:12" x14ac:dyDescent="0.3">
      <c r="A19" s="9" t="s">
        <v>69</v>
      </c>
      <c r="B19" s="2"/>
      <c r="C19" s="2"/>
      <c r="D19" s="2"/>
      <c r="E19" s="2"/>
      <c r="F19" s="2"/>
      <c r="G19" s="2"/>
      <c r="H19" s="2"/>
      <c r="I19" s="2"/>
    </row>
    <row r="20" spans="1:12" x14ac:dyDescent="0.3">
      <c r="A20" s="56" t="s">
        <v>12</v>
      </c>
      <c r="B20" s="57" t="s">
        <v>44</v>
      </c>
      <c r="C20" s="57"/>
      <c r="D20" s="57"/>
      <c r="E20" s="57"/>
      <c r="F20" s="57"/>
      <c r="G20" s="57"/>
      <c r="H20" s="57"/>
      <c r="I20" s="57"/>
      <c r="J20" s="61" t="s">
        <v>42</v>
      </c>
      <c r="K20" s="59" t="s">
        <v>19</v>
      </c>
      <c r="L20" s="60" t="s">
        <v>13</v>
      </c>
    </row>
    <row r="21" spans="1:12" x14ac:dyDescent="0.3">
      <c r="A21" s="56"/>
      <c r="B21" s="8" t="s">
        <v>20</v>
      </c>
      <c r="C21" s="8" t="s">
        <v>21</v>
      </c>
      <c r="D21" s="8" t="s">
        <v>22</v>
      </c>
      <c r="E21" s="8" t="s">
        <v>23</v>
      </c>
      <c r="F21" s="8" t="s">
        <v>24</v>
      </c>
      <c r="G21" s="8" t="s">
        <v>25</v>
      </c>
      <c r="H21" s="8" t="s">
        <v>26</v>
      </c>
      <c r="I21" s="8" t="s">
        <v>27</v>
      </c>
      <c r="J21" s="61"/>
      <c r="K21" s="59"/>
      <c r="L21" s="60"/>
    </row>
    <row r="22" spans="1:12" x14ac:dyDescent="0.3">
      <c r="A22" s="68" t="s">
        <v>16</v>
      </c>
      <c r="B22" s="31">
        <v>1.2696284465150331</v>
      </c>
      <c r="C22" s="31">
        <v>0.92572526446916781</v>
      </c>
      <c r="D22" s="31">
        <v>0.80464628901579927</v>
      </c>
      <c r="E22" s="31">
        <v>1.0038075572282215</v>
      </c>
      <c r="F22" s="31">
        <v>0.97347062032548337</v>
      </c>
      <c r="G22" s="31">
        <v>1.0227218224462951</v>
      </c>
      <c r="H22" s="4"/>
      <c r="I22" s="4"/>
      <c r="J22" s="22">
        <f>COUNT(B22:I22)</f>
        <v>6</v>
      </c>
      <c r="K22" s="24">
        <f>AVERAGE(B22:I22)</f>
        <v>1</v>
      </c>
      <c r="L22" s="28">
        <f>_xlfn.STDEV.P(B22:I22)/SQRT(J22)</f>
        <v>5.7158137020809477E-2</v>
      </c>
    </row>
    <row r="23" spans="1:12" x14ac:dyDescent="0.3">
      <c r="A23" s="11" t="s">
        <v>67</v>
      </c>
      <c r="B23" s="31">
        <v>2.3363075481532674</v>
      </c>
      <c r="C23" s="31">
        <v>2.3435087056324373</v>
      </c>
      <c r="D23" s="31">
        <v>3.0059328174324569</v>
      </c>
      <c r="E23" s="31">
        <v>1.3588867345691056</v>
      </c>
      <c r="F23" s="31">
        <v>1.6328334660038233</v>
      </c>
      <c r="G23" s="31">
        <v>2.0232207642823865</v>
      </c>
      <c r="H23" s="4"/>
      <c r="I23" s="4"/>
      <c r="J23" s="22">
        <f>COUNT(B23:I23)</f>
        <v>6</v>
      </c>
      <c r="K23" s="24">
        <f>AVERAGE(B23:I23)</f>
        <v>2.116781672678913</v>
      </c>
      <c r="L23" s="28">
        <f>_xlfn.STDEV.P(B23:I23)/SQRT(J23)</f>
        <v>0.21778880973368259</v>
      </c>
    </row>
    <row r="24" spans="1:12" x14ac:dyDescent="0.3">
      <c r="A24" s="68" t="s">
        <v>15</v>
      </c>
      <c r="B24" s="31">
        <v>2.0485029165558002</v>
      </c>
      <c r="C24" s="31">
        <v>2.0316063930042434</v>
      </c>
      <c r="D24" s="31">
        <v>1.8286372755070037</v>
      </c>
      <c r="E24" s="31">
        <v>1.9265068378109909</v>
      </c>
      <c r="F24" s="31">
        <v>2.2232345290748463</v>
      </c>
      <c r="G24" s="31">
        <v>2.0101563975715115</v>
      </c>
      <c r="H24" s="20"/>
      <c r="I24" s="20"/>
      <c r="J24" s="22">
        <f>COUNT(B24:I24)</f>
        <v>6</v>
      </c>
      <c r="K24" s="24">
        <f>AVERAGE(B24:I24)</f>
        <v>2.0114407249207327</v>
      </c>
      <c r="L24" s="28">
        <f>_xlfn.STDEV.P(B24:I24)/SQRT(J24)</f>
        <v>4.9235655409578694E-2</v>
      </c>
    </row>
    <row r="25" spans="1:12" x14ac:dyDescent="0.3">
      <c r="A25" s="11" t="s">
        <v>68</v>
      </c>
      <c r="B25" s="31">
        <v>2.730435020996083</v>
      </c>
      <c r="C25" s="31">
        <v>2.8700555243615273</v>
      </c>
      <c r="D25" s="31">
        <v>2.7511491480491066</v>
      </c>
      <c r="E25" s="31">
        <v>2.5526969025488579</v>
      </c>
      <c r="F25" s="31">
        <v>2.7363817509321189</v>
      </c>
      <c r="G25" s="31">
        <v>2.5456377361046814</v>
      </c>
      <c r="H25" s="20"/>
      <c r="I25" s="20"/>
      <c r="J25" s="22">
        <f>COUNT(B25:I25)</f>
        <v>6</v>
      </c>
      <c r="K25" s="24">
        <f>AVERAGE(B25:I25)</f>
        <v>2.6977260138320625</v>
      </c>
      <c r="L25" s="28">
        <f>_xlfn.STDEV.P(B25:I25)/SQRT(J25)</f>
        <v>4.6927818085917582E-2</v>
      </c>
    </row>
    <row r="28" spans="1:12" x14ac:dyDescent="0.3">
      <c r="A28" s="9" t="s">
        <v>70</v>
      </c>
      <c r="B28" s="2"/>
      <c r="C28" s="2"/>
      <c r="D28" s="2"/>
      <c r="E28" s="2"/>
      <c r="F28" s="2"/>
      <c r="G28" s="2"/>
      <c r="H28" s="2"/>
      <c r="I28" s="2"/>
      <c r="J28" s="21"/>
      <c r="K28" s="23"/>
      <c r="L28" s="27"/>
    </row>
    <row r="29" spans="1:12" x14ac:dyDescent="0.3">
      <c r="A29" s="56" t="s">
        <v>12</v>
      </c>
      <c r="B29" s="57" t="s">
        <v>72</v>
      </c>
      <c r="C29" s="57"/>
      <c r="D29" s="57"/>
      <c r="E29" s="57"/>
      <c r="F29" s="57"/>
      <c r="G29" s="57"/>
      <c r="H29" s="57"/>
      <c r="I29" s="57"/>
      <c r="J29" s="61" t="s">
        <v>42</v>
      </c>
      <c r="K29" s="59" t="s">
        <v>19</v>
      </c>
      <c r="L29" s="60" t="s">
        <v>13</v>
      </c>
    </row>
    <row r="30" spans="1:12" x14ac:dyDescent="0.3">
      <c r="A30" s="56"/>
      <c r="B30" s="8" t="s">
        <v>20</v>
      </c>
      <c r="C30" s="8" t="s">
        <v>21</v>
      </c>
      <c r="D30" s="8" t="s">
        <v>22</v>
      </c>
      <c r="E30" s="8" t="s">
        <v>23</v>
      </c>
      <c r="F30" s="8" t="s">
        <v>24</v>
      </c>
      <c r="G30" s="8" t="s">
        <v>25</v>
      </c>
      <c r="H30" s="8" t="s">
        <v>26</v>
      </c>
      <c r="I30" s="8" t="s">
        <v>27</v>
      </c>
      <c r="J30" s="61"/>
      <c r="K30" s="59"/>
      <c r="L30" s="60"/>
    </row>
    <row r="31" spans="1:12" x14ac:dyDescent="0.3">
      <c r="A31" s="68" t="s">
        <v>64</v>
      </c>
      <c r="B31" s="31">
        <v>0.87035967663910063</v>
      </c>
      <c r="C31" s="31">
        <v>0.94573320102944969</v>
      </c>
      <c r="D31" s="31">
        <v>1.1839072067553569</v>
      </c>
      <c r="E31" s="31">
        <v>0.92366138233241812</v>
      </c>
      <c r="F31" s="31">
        <v>1.2296797928340257</v>
      </c>
      <c r="G31" s="31">
        <v>0.84665832982222111</v>
      </c>
      <c r="H31" s="4"/>
      <c r="I31" s="4"/>
      <c r="J31" s="22">
        <f>COUNT(B31:I31)</f>
        <v>6</v>
      </c>
      <c r="K31" s="24">
        <f>AVERAGE(B31:I31)</f>
        <v>0.99999993156876199</v>
      </c>
      <c r="L31" s="28">
        <f>_xlfn.STDEV.P(B31:I31)/SQRT(J31)</f>
        <v>6.1388430688152369E-2</v>
      </c>
    </row>
    <row r="32" spans="1:12" x14ac:dyDescent="0.3">
      <c r="A32" s="11" t="s">
        <v>65</v>
      </c>
      <c r="B32" s="31">
        <v>3.6331283331030444</v>
      </c>
      <c r="C32" s="31">
        <v>4.6309705939157126</v>
      </c>
      <c r="D32" s="31">
        <v>3.8503479672875236</v>
      </c>
      <c r="E32" s="31">
        <v>2.0747880696864098</v>
      </c>
      <c r="F32" s="31">
        <v>1.4821340688400226</v>
      </c>
      <c r="G32" s="31">
        <v>1.4440889912287693</v>
      </c>
      <c r="H32" s="4"/>
      <c r="I32" s="4"/>
      <c r="J32" s="22">
        <f>COUNT(B32:I32)</f>
        <v>6</v>
      </c>
      <c r="K32" s="24">
        <f>AVERAGE(B32:I32)</f>
        <v>2.8525763373435802</v>
      </c>
      <c r="L32" s="28">
        <f>_xlfn.STDEV.P(B32:I32)/SQRT(J32)</f>
        <v>0.50646923182256176</v>
      </c>
    </row>
    <row r="33" spans="1:12" x14ac:dyDescent="0.3">
      <c r="A33" s="68" t="s">
        <v>15</v>
      </c>
      <c r="B33" s="31">
        <v>0.93534184705460433</v>
      </c>
      <c r="C33" s="31">
        <v>0.95670569805589534</v>
      </c>
      <c r="D33" s="31">
        <v>0.60680319062160737</v>
      </c>
      <c r="E33" s="31">
        <v>0.84286639936622854</v>
      </c>
      <c r="F33" s="31">
        <v>1.1685889345317209</v>
      </c>
      <c r="G33" s="31">
        <v>1.0688743726966607</v>
      </c>
      <c r="H33" s="20"/>
      <c r="I33" s="20"/>
      <c r="J33" s="22">
        <f>COUNT(B33:I33)</f>
        <v>6</v>
      </c>
      <c r="K33" s="24">
        <f>AVERAGE(B33:I33)</f>
        <v>0.92986340705445281</v>
      </c>
      <c r="L33" s="28">
        <f>_xlfn.STDEV.P(B33:I33)/SQRT(J33)</f>
        <v>7.245704296674764E-2</v>
      </c>
    </row>
    <row r="34" spans="1:12" x14ac:dyDescent="0.3">
      <c r="A34" s="11" t="s">
        <v>62</v>
      </c>
      <c r="B34" s="31">
        <v>3.4542122503166448</v>
      </c>
      <c r="C34" s="31">
        <v>1.7985878598816523</v>
      </c>
      <c r="D34" s="31">
        <v>4.2722236523552386</v>
      </c>
      <c r="E34" s="31">
        <v>1.4689458449890826</v>
      </c>
      <c r="F34" s="31">
        <v>1.7672358222240001</v>
      </c>
      <c r="G34" s="31">
        <v>1.277866997971624</v>
      </c>
      <c r="H34" s="20"/>
      <c r="I34" s="20"/>
      <c r="J34" s="22">
        <f>COUNT(B34:I34)</f>
        <v>6</v>
      </c>
      <c r="K34" s="24">
        <f>AVERAGE(B34:I34)</f>
        <v>2.3398454046230408</v>
      </c>
      <c r="L34" s="28">
        <f>_xlfn.STDEV.P(B34:I34)/SQRT(J34)</f>
        <v>0.45591802387688229</v>
      </c>
    </row>
    <row r="40" spans="1:12" x14ac:dyDescent="0.3">
      <c r="B40" s="37"/>
      <c r="C40" s="37"/>
      <c r="D40" s="37"/>
      <c r="E40" s="37"/>
    </row>
    <row r="41" spans="1:12" x14ac:dyDescent="0.3">
      <c r="B41" s="37"/>
      <c r="C41" s="37"/>
      <c r="D41" s="37"/>
      <c r="E41" s="37"/>
    </row>
    <row r="42" spans="1:12" x14ac:dyDescent="0.3">
      <c r="B42" s="37"/>
      <c r="C42" s="37"/>
      <c r="D42" s="37"/>
      <c r="E42" s="37"/>
    </row>
    <row r="43" spans="1:12" x14ac:dyDescent="0.3">
      <c r="B43" s="37"/>
      <c r="C43" s="37"/>
      <c r="D43" s="37"/>
      <c r="E43" s="37"/>
    </row>
    <row r="44" spans="1:12" x14ac:dyDescent="0.3">
      <c r="B44" s="37"/>
      <c r="C44" s="37"/>
      <c r="D44" s="37"/>
      <c r="E44" s="37"/>
    </row>
    <row r="45" spans="1:12" x14ac:dyDescent="0.3">
      <c r="B45" s="37"/>
      <c r="C45" s="37"/>
      <c r="D45" s="37"/>
      <c r="E45" s="37"/>
    </row>
  </sheetData>
  <mergeCells count="20">
    <mergeCell ref="A29:A30"/>
    <mergeCell ref="B29:I29"/>
    <mergeCell ref="J29:J30"/>
    <mergeCell ref="K29:K30"/>
    <mergeCell ref="L29:L30"/>
    <mergeCell ref="A20:A21"/>
    <mergeCell ref="B20:I20"/>
    <mergeCell ref="J20:J21"/>
    <mergeCell ref="K20:K21"/>
    <mergeCell ref="L20:L21"/>
    <mergeCell ref="L2:L3"/>
    <mergeCell ref="A11:A12"/>
    <mergeCell ref="B11:I11"/>
    <mergeCell ref="J11:J12"/>
    <mergeCell ref="K11:K12"/>
    <mergeCell ref="L11:L12"/>
    <mergeCell ref="A2:A3"/>
    <mergeCell ref="B2:I2"/>
    <mergeCell ref="J2:J3"/>
    <mergeCell ref="K2:K3"/>
  </mergeCells>
  <pageMargins left="0.25" right="0.25" top="0.75" bottom="0.75" header="0.3" footer="0.3"/>
  <pageSetup paperSize="9" scale="9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23"/>
  <sheetViews>
    <sheetView view="pageBreakPreview" zoomScale="60" zoomScaleNormal="85" workbookViewId="0">
      <selection activeCell="M27" sqref="M27"/>
    </sheetView>
  </sheetViews>
  <sheetFormatPr defaultRowHeight="14.4" x14ac:dyDescent="0.3"/>
  <cols>
    <col min="1" max="1" width="16" bestFit="1" customWidth="1"/>
    <col min="2" max="2" width="16.21875" customWidth="1"/>
    <col min="3" max="3" width="7" bestFit="1" customWidth="1"/>
    <col min="4" max="10" width="7.33203125" bestFit="1" customWidth="1"/>
    <col min="11" max="11" width="3.109375" style="67" bestFit="1" customWidth="1"/>
    <col min="12" max="12" width="7.44140625" style="23" customWidth="1"/>
    <col min="13" max="13" width="7.44140625" style="27" customWidth="1"/>
    <col min="14" max="14" width="11.88671875" bestFit="1" customWidth="1"/>
  </cols>
  <sheetData>
    <row r="1" spans="1:13" x14ac:dyDescent="0.3">
      <c r="A1" s="9" t="s">
        <v>37</v>
      </c>
      <c r="B1" s="9"/>
      <c r="C1" s="2"/>
      <c r="D1" s="2"/>
      <c r="E1" s="2"/>
      <c r="F1" s="2"/>
      <c r="G1" s="2"/>
      <c r="H1" s="2"/>
      <c r="I1" s="2"/>
      <c r="J1" s="2"/>
      <c r="K1" s="15"/>
    </row>
    <row r="2" spans="1:13" x14ac:dyDescent="0.3">
      <c r="A2" s="56" t="s">
        <v>12</v>
      </c>
      <c r="B2" s="62" t="s">
        <v>45</v>
      </c>
      <c r="C2" s="57" t="s">
        <v>44</v>
      </c>
      <c r="D2" s="57"/>
      <c r="E2" s="57"/>
      <c r="F2" s="57"/>
      <c r="G2" s="57"/>
      <c r="H2" s="57"/>
      <c r="I2" s="57"/>
      <c r="J2" s="57"/>
      <c r="K2" s="58" t="s">
        <v>42</v>
      </c>
      <c r="L2" s="59" t="s">
        <v>19</v>
      </c>
      <c r="M2" s="60" t="s">
        <v>13</v>
      </c>
    </row>
    <row r="3" spans="1:13" x14ac:dyDescent="0.3">
      <c r="A3" s="56"/>
      <c r="B3" s="63"/>
      <c r="C3" s="8" t="s">
        <v>20</v>
      </c>
      <c r="D3" s="8" t="s">
        <v>21</v>
      </c>
      <c r="E3" s="8" t="s">
        <v>22</v>
      </c>
      <c r="F3" s="8" t="s">
        <v>23</v>
      </c>
      <c r="G3" s="8" t="s">
        <v>24</v>
      </c>
      <c r="H3" s="8" t="s">
        <v>25</v>
      </c>
      <c r="I3" s="8" t="s">
        <v>26</v>
      </c>
      <c r="J3" s="8" t="s">
        <v>27</v>
      </c>
      <c r="K3" s="58"/>
      <c r="L3" s="59"/>
      <c r="M3" s="60"/>
    </row>
    <row r="4" spans="1:13" x14ac:dyDescent="0.3">
      <c r="A4" s="10" t="s">
        <v>1</v>
      </c>
      <c r="B4" s="10" t="s">
        <v>29</v>
      </c>
      <c r="C4" s="31">
        <v>1.137708925269608</v>
      </c>
      <c r="D4" s="31">
        <v>0.99075925814972787</v>
      </c>
      <c r="E4" s="31">
        <v>0.87151701167454887</v>
      </c>
      <c r="F4" s="31">
        <v>0.86077579604263121</v>
      </c>
      <c r="G4" s="31">
        <v>1.2469395001165735</v>
      </c>
      <c r="H4" s="31">
        <v>0.89228374703582525</v>
      </c>
      <c r="I4" s="4"/>
      <c r="J4" s="4"/>
      <c r="K4" s="46">
        <f>COUNT(C4:J4)</f>
        <v>6</v>
      </c>
      <c r="L4" s="24">
        <f>AVERAGE(C4:J4)</f>
        <v>0.99999737304815239</v>
      </c>
      <c r="M4" s="28">
        <f>_xlfn.STDEV.P(C4:J4)/SQRT(K4)</f>
        <v>5.9517108766797222E-2</v>
      </c>
    </row>
    <row r="5" spans="1:13" x14ac:dyDescent="0.3">
      <c r="A5" s="10" t="s">
        <v>1</v>
      </c>
      <c r="B5" s="10" t="s">
        <v>30</v>
      </c>
      <c r="C5" s="31">
        <v>0.76538366804185098</v>
      </c>
      <c r="D5" s="31">
        <v>0.77749262894257254</v>
      </c>
      <c r="E5" s="31">
        <v>0.79186519614947437</v>
      </c>
      <c r="F5" s="31">
        <v>0.58587810005783125</v>
      </c>
      <c r="G5" s="31">
        <v>0.64876253040609055</v>
      </c>
      <c r="H5" s="31">
        <v>0.59399845534882023</v>
      </c>
      <c r="I5" s="4"/>
      <c r="J5" s="4"/>
      <c r="K5" s="46">
        <f>COUNT(C5:J5)</f>
        <v>6</v>
      </c>
      <c r="L5" s="24">
        <f>AVERAGE(C5:J5)</f>
        <v>0.69389676315777338</v>
      </c>
      <c r="M5" s="28">
        <f>_xlfn.STDEV.P(C5:J5)/SQRT(K5)</f>
        <v>3.5504797272159896E-2</v>
      </c>
    </row>
    <row r="6" spans="1:13" x14ac:dyDescent="0.3">
      <c r="A6" s="17"/>
      <c r="B6" s="17"/>
      <c r="C6" s="18"/>
      <c r="D6" s="18"/>
      <c r="E6" s="18"/>
      <c r="F6" s="18"/>
      <c r="G6" s="18"/>
      <c r="H6" s="18"/>
      <c r="I6" s="18"/>
      <c r="J6" s="18"/>
      <c r="K6" s="47"/>
      <c r="L6" s="25"/>
      <c r="M6" s="29"/>
    </row>
    <row r="7" spans="1:13" x14ac:dyDescent="0.3">
      <c r="A7" s="9" t="s">
        <v>38</v>
      </c>
      <c r="B7" s="12"/>
      <c r="C7" s="2"/>
      <c r="D7" s="2"/>
      <c r="E7" s="2"/>
      <c r="F7" s="2"/>
      <c r="G7" s="2"/>
      <c r="H7" s="2"/>
      <c r="I7" s="2"/>
      <c r="J7" s="2"/>
      <c r="K7" s="15"/>
      <c r="L7" s="26"/>
      <c r="M7" s="30"/>
    </row>
    <row r="8" spans="1:13" x14ac:dyDescent="0.3">
      <c r="A8" s="56" t="s">
        <v>12</v>
      </c>
      <c r="B8" s="62" t="s">
        <v>45</v>
      </c>
      <c r="C8" s="57" t="s">
        <v>43</v>
      </c>
      <c r="D8" s="57"/>
      <c r="E8" s="57"/>
      <c r="F8" s="57"/>
      <c r="G8" s="57"/>
      <c r="H8" s="57"/>
      <c r="I8" s="57"/>
      <c r="J8" s="57"/>
      <c r="K8" s="58" t="s">
        <v>42</v>
      </c>
      <c r="L8" s="59" t="s">
        <v>19</v>
      </c>
      <c r="M8" s="60" t="s">
        <v>13</v>
      </c>
    </row>
    <row r="9" spans="1:13" x14ac:dyDescent="0.3">
      <c r="A9" s="56"/>
      <c r="B9" s="63"/>
      <c r="C9" s="8" t="s">
        <v>20</v>
      </c>
      <c r="D9" s="8" t="s">
        <v>21</v>
      </c>
      <c r="E9" s="8" t="s">
        <v>22</v>
      </c>
      <c r="F9" s="8" t="s">
        <v>23</v>
      </c>
      <c r="G9" s="8" t="s">
        <v>24</v>
      </c>
      <c r="H9" s="8" t="s">
        <v>25</v>
      </c>
      <c r="I9" s="8" t="s">
        <v>26</v>
      </c>
      <c r="J9" s="8" t="s">
        <v>27</v>
      </c>
      <c r="K9" s="58"/>
      <c r="L9" s="59"/>
      <c r="M9" s="60"/>
    </row>
    <row r="10" spans="1:13" x14ac:dyDescent="0.3">
      <c r="A10" s="10" t="s">
        <v>1</v>
      </c>
      <c r="B10" s="10" t="s">
        <v>29</v>
      </c>
      <c r="C10" s="31">
        <v>0.9937027772483501</v>
      </c>
      <c r="D10" s="31">
        <v>1.0254943564073791</v>
      </c>
      <c r="E10" s="31">
        <v>0.9808018897875751</v>
      </c>
      <c r="F10" s="31">
        <v>1.0608563458454339</v>
      </c>
      <c r="G10" s="31">
        <v>0.93914107364993871</v>
      </c>
      <c r="H10" s="31"/>
      <c r="I10" s="4"/>
      <c r="J10" s="4"/>
      <c r="K10" s="46">
        <f>COUNT(C10:J10)</f>
        <v>5</v>
      </c>
      <c r="L10" s="24">
        <f>AVERAGE(C10:J10)</f>
        <v>0.99999928858773546</v>
      </c>
      <c r="M10" s="28">
        <f>_xlfn.STDEV.P(C10:J10)/SQRT(K10)</f>
        <v>1.8401617757522824E-2</v>
      </c>
    </row>
    <row r="11" spans="1:13" x14ac:dyDescent="0.3">
      <c r="A11" s="10" t="s">
        <v>1</v>
      </c>
      <c r="B11" s="10" t="s">
        <v>40</v>
      </c>
      <c r="C11" s="31">
        <v>0.56058261325041048</v>
      </c>
      <c r="D11" s="31">
        <v>0.58093837247529978</v>
      </c>
      <c r="E11" s="31">
        <v>0.57813240584653591</v>
      </c>
      <c r="F11" s="31">
        <v>0.45440064424580773</v>
      </c>
      <c r="G11" s="31">
        <v>0.65466430462935588</v>
      </c>
      <c r="H11" s="31">
        <v>0.43312430135569641</v>
      </c>
      <c r="I11" s="4"/>
      <c r="J11" s="4"/>
      <c r="K11" s="46">
        <f>COUNT(C11:J11)</f>
        <v>6</v>
      </c>
      <c r="L11" s="24">
        <f>AVERAGE(C11:J11)</f>
        <v>0.54364044030051772</v>
      </c>
      <c r="M11" s="28">
        <f>_xlfn.STDEV.P(C11:J11)/SQRT(K11)</f>
        <v>3.1345620495830895E-2</v>
      </c>
    </row>
    <row r="13" spans="1:13" x14ac:dyDescent="0.3">
      <c r="A13" s="9" t="s">
        <v>28</v>
      </c>
      <c r="B13" s="9"/>
      <c r="C13" s="2"/>
      <c r="D13" s="2"/>
      <c r="E13" s="2"/>
      <c r="F13" s="2"/>
      <c r="G13" s="2"/>
      <c r="H13" s="2"/>
      <c r="I13" s="2"/>
      <c r="J13" s="2"/>
      <c r="K13" s="15"/>
    </row>
    <row r="14" spans="1:13" x14ac:dyDescent="0.3">
      <c r="A14" s="56" t="s">
        <v>12</v>
      </c>
      <c r="B14" s="62" t="s">
        <v>45</v>
      </c>
      <c r="C14" s="57" t="s">
        <v>44</v>
      </c>
      <c r="D14" s="57"/>
      <c r="E14" s="57"/>
      <c r="F14" s="57"/>
      <c r="G14" s="57"/>
      <c r="H14" s="57"/>
      <c r="I14" s="57"/>
      <c r="J14" s="57"/>
      <c r="K14" s="58" t="s">
        <v>42</v>
      </c>
      <c r="L14" s="59" t="s">
        <v>19</v>
      </c>
      <c r="M14" s="60" t="s">
        <v>13</v>
      </c>
    </row>
    <row r="15" spans="1:13" x14ac:dyDescent="0.3">
      <c r="A15" s="56"/>
      <c r="B15" s="63"/>
      <c r="C15" s="8" t="s">
        <v>20</v>
      </c>
      <c r="D15" s="8" t="s">
        <v>21</v>
      </c>
      <c r="E15" s="8" t="s">
        <v>22</v>
      </c>
      <c r="F15" s="8" t="s">
        <v>23</v>
      </c>
      <c r="G15" s="8" t="s">
        <v>24</v>
      </c>
      <c r="H15" s="8" t="s">
        <v>25</v>
      </c>
      <c r="I15" s="8" t="s">
        <v>26</v>
      </c>
      <c r="J15" s="8" t="s">
        <v>27</v>
      </c>
      <c r="K15" s="58"/>
      <c r="L15" s="59"/>
      <c r="M15" s="60"/>
    </row>
    <row r="16" spans="1:13" x14ac:dyDescent="0.3">
      <c r="A16" s="10" t="s">
        <v>31</v>
      </c>
      <c r="B16" s="10" t="s">
        <v>29</v>
      </c>
      <c r="C16" s="4">
        <v>0.98829249568165822</v>
      </c>
      <c r="D16" s="4">
        <v>0.89168011475703779</v>
      </c>
      <c r="E16" s="4">
        <v>1.3455265497457571</v>
      </c>
      <c r="F16" s="4">
        <v>0.94588353010612836</v>
      </c>
      <c r="G16" s="4">
        <v>0.70858888715749946</v>
      </c>
      <c r="H16" s="4">
        <v>0.94749805655661712</v>
      </c>
      <c r="I16" s="4">
        <v>1.0001665725990325</v>
      </c>
      <c r="J16" s="4">
        <v>1.0523362772889595</v>
      </c>
      <c r="K16" s="46">
        <f>COUNT(C16:J16)</f>
        <v>8</v>
      </c>
      <c r="L16" s="24">
        <f>AVERAGE(C16:J16)</f>
        <v>0.98499656048658624</v>
      </c>
      <c r="M16" s="28">
        <f>_xlfn.STDEV.P(C16:J16)/SQRT(K16)</f>
        <v>5.9002466968004083E-2</v>
      </c>
    </row>
    <row r="17" spans="1:13" x14ac:dyDescent="0.3">
      <c r="A17" s="10" t="s">
        <v>31</v>
      </c>
      <c r="B17" s="10" t="s">
        <v>30</v>
      </c>
      <c r="C17" s="4">
        <v>0.32496824087900333</v>
      </c>
      <c r="D17" s="4">
        <v>0.33159990544938817</v>
      </c>
      <c r="E17" s="4">
        <v>0.23658112461974226</v>
      </c>
      <c r="F17" s="4">
        <v>0.21079632573609641</v>
      </c>
      <c r="G17" s="4">
        <v>0.23144071452307458</v>
      </c>
      <c r="H17" s="4">
        <v>0.59297369485748286</v>
      </c>
      <c r="I17" s="4">
        <v>0.6019870104376932</v>
      </c>
      <c r="J17" s="4">
        <v>0.6151481123895578</v>
      </c>
      <c r="K17" s="46">
        <f>COUNT(C17:J17)</f>
        <v>8</v>
      </c>
      <c r="L17" s="24">
        <f>AVERAGE(C17:J17)</f>
        <v>0.39318689111150479</v>
      </c>
      <c r="M17" s="28">
        <f>_xlfn.STDEV.P(C17:J17)/SQRT(K17)</f>
        <v>5.9316325173388321E-2</v>
      </c>
    </row>
    <row r="18" spans="1:13" x14ac:dyDescent="0.3">
      <c r="A18" s="17"/>
      <c r="B18" s="17"/>
      <c r="C18" s="18"/>
      <c r="D18" s="18"/>
      <c r="E18" s="18"/>
      <c r="F18" s="18"/>
      <c r="G18" s="18"/>
      <c r="H18" s="18"/>
      <c r="I18" s="18"/>
      <c r="J18" s="18"/>
      <c r="K18" s="47"/>
      <c r="L18" s="25"/>
      <c r="M18" s="29"/>
    </row>
    <row r="19" spans="1:13" x14ac:dyDescent="0.3">
      <c r="A19" s="9" t="s">
        <v>28</v>
      </c>
      <c r="B19" s="12"/>
      <c r="C19" s="2"/>
      <c r="D19" s="2"/>
      <c r="E19" s="2"/>
      <c r="F19" s="2"/>
      <c r="G19" s="2"/>
      <c r="H19" s="2"/>
      <c r="I19" s="2"/>
      <c r="J19" s="2"/>
      <c r="K19" s="15"/>
      <c r="L19" s="26"/>
      <c r="M19" s="30"/>
    </row>
    <row r="20" spans="1:13" x14ac:dyDescent="0.3">
      <c r="A20" s="56" t="s">
        <v>12</v>
      </c>
      <c r="B20" s="62" t="s">
        <v>45</v>
      </c>
      <c r="C20" s="57" t="s">
        <v>43</v>
      </c>
      <c r="D20" s="57"/>
      <c r="E20" s="57"/>
      <c r="F20" s="57"/>
      <c r="G20" s="57"/>
      <c r="H20" s="57"/>
      <c r="I20" s="57"/>
      <c r="J20" s="57"/>
      <c r="K20" s="58" t="s">
        <v>42</v>
      </c>
      <c r="L20" s="59" t="s">
        <v>19</v>
      </c>
      <c r="M20" s="60" t="s">
        <v>13</v>
      </c>
    </row>
    <row r="21" spans="1:13" x14ac:dyDescent="0.3">
      <c r="A21" s="56"/>
      <c r="B21" s="63"/>
      <c r="C21" s="8" t="s">
        <v>20</v>
      </c>
      <c r="D21" s="8" t="s">
        <v>21</v>
      </c>
      <c r="E21" s="8" t="s">
        <v>22</v>
      </c>
      <c r="F21" s="8" t="s">
        <v>23</v>
      </c>
      <c r="G21" s="8" t="s">
        <v>24</v>
      </c>
      <c r="H21" s="8" t="s">
        <v>25</v>
      </c>
      <c r="I21" s="8" t="s">
        <v>26</v>
      </c>
      <c r="J21" s="8" t="s">
        <v>27</v>
      </c>
      <c r="K21" s="58"/>
      <c r="L21" s="59"/>
      <c r="M21" s="60"/>
    </row>
    <row r="22" spans="1:13" x14ac:dyDescent="0.3">
      <c r="A22" s="10" t="s">
        <v>31</v>
      </c>
      <c r="B22" s="10" t="s">
        <v>29</v>
      </c>
      <c r="C22" s="4">
        <v>0.95941994391540775</v>
      </c>
      <c r="D22" s="4">
        <v>0.95898281068371061</v>
      </c>
      <c r="E22" s="4">
        <v>1.0815989498943595</v>
      </c>
      <c r="F22" s="4">
        <v>1.0353907039602794</v>
      </c>
      <c r="G22" s="4">
        <v>1.0198313276186326</v>
      </c>
      <c r="H22" s="4">
        <v>0.94474330155843245</v>
      </c>
      <c r="I22" s="4"/>
      <c r="J22" s="4"/>
      <c r="K22" s="46">
        <f>COUNT(C22:J22)</f>
        <v>6</v>
      </c>
      <c r="L22" s="24">
        <f>AVERAGE(C22:J22)</f>
        <v>0.99999450627180375</v>
      </c>
      <c r="M22" s="28">
        <f>_xlfn.STDEV.P(C22:J22)/SQRT(K22)</f>
        <v>2.0198064689054905E-2</v>
      </c>
    </row>
    <row r="23" spans="1:13" x14ac:dyDescent="0.3">
      <c r="A23" s="10" t="s">
        <v>31</v>
      </c>
      <c r="B23" s="10" t="s">
        <v>41</v>
      </c>
      <c r="C23" s="4">
        <v>0.61668529838696251</v>
      </c>
      <c r="D23" s="4">
        <v>0.56337020097604118</v>
      </c>
      <c r="E23" s="4">
        <v>1.0320328950187871</v>
      </c>
      <c r="F23" s="4">
        <v>0.62142526138749365</v>
      </c>
      <c r="G23" s="4">
        <v>0.56402039324704567</v>
      </c>
      <c r="H23" s="4">
        <v>0.52281793916063368</v>
      </c>
      <c r="I23" s="4"/>
      <c r="J23" s="4"/>
      <c r="K23" s="46">
        <f>COUNT(C23:J23)</f>
        <v>6</v>
      </c>
      <c r="L23" s="24">
        <f>AVERAGE(C23:J23)</f>
        <v>0.65339199802949399</v>
      </c>
      <c r="M23" s="28">
        <f>_xlfn.STDEV.P(C23:J23)/SQRT(K23)</f>
        <v>7.04901442004984E-2</v>
      </c>
    </row>
  </sheetData>
  <mergeCells count="24">
    <mergeCell ref="A14:A15"/>
    <mergeCell ref="C14:J14"/>
    <mergeCell ref="A20:A21"/>
    <mergeCell ref="C20:J20"/>
    <mergeCell ref="M14:M15"/>
    <mergeCell ref="L20:L21"/>
    <mergeCell ref="M20:M21"/>
    <mergeCell ref="K14:K15"/>
    <mergeCell ref="K20:K21"/>
    <mergeCell ref="B14:B15"/>
    <mergeCell ref="B20:B21"/>
    <mergeCell ref="L14:L15"/>
    <mergeCell ref="A2:A3"/>
    <mergeCell ref="C2:J2"/>
    <mergeCell ref="A8:A9"/>
    <mergeCell ref="C8:J8"/>
    <mergeCell ref="L2:L3"/>
    <mergeCell ref="B2:B3"/>
    <mergeCell ref="B8:B9"/>
    <mergeCell ref="M2:M3"/>
    <mergeCell ref="L8:L9"/>
    <mergeCell ref="M8:M9"/>
    <mergeCell ref="K2:K3"/>
    <mergeCell ref="K8:K9"/>
  </mergeCells>
  <pageMargins left="0.25" right="0.25" top="0.75" bottom="0.75" header="0.3" footer="0.3"/>
  <pageSetup paperSize="9" scale="9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90"/>
  <sheetViews>
    <sheetView view="pageBreakPreview" topLeftCell="A46" zoomScale="60" zoomScaleNormal="85" workbookViewId="0">
      <selection activeCell="R17" sqref="Q17:R17"/>
    </sheetView>
  </sheetViews>
  <sheetFormatPr defaultRowHeight="14.4" x14ac:dyDescent="0.3"/>
  <cols>
    <col min="1" max="1" width="12.5546875" style="2" bestFit="1" customWidth="1"/>
    <col min="2" max="2" width="16.21875" style="2" bestFit="1" customWidth="1"/>
    <col min="3" max="3" width="7" style="2" bestFit="1" customWidth="1"/>
    <col min="4" max="10" width="7.33203125" style="2" bestFit="1" customWidth="1"/>
    <col min="11" max="11" width="3.109375" style="15" bestFit="1" customWidth="1"/>
    <col min="12" max="12" width="7.109375" style="2" bestFit="1" customWidth="1"/>
    <col min="13" max="13" width="7" style="2" bestFit="1" customWidth="1"/>
    <col min="14" max="14" width="8.88671875" style="2"/>
    <col min="15" max="16" width="13.77734375" style="2" bestFit="1" customWidth="1"/>
    <col min="17" max="17" width="8.88671875" style="2"/>
    <col min="18" max="19" width="13.77734375" style="2" bestFit="1" customWidth="1"/>
    <col min="20" max="16384" width="8.88671875" style="2"/>
  </cols>
  <sheetData>
    <row r="1" spans="1:13" x14ac:dyDescent="0.3">
      <c r="A1" s="9" t="s">
        <v>48</v>
      </c>
      <c r="B1" s="9"/>
      <c r="L1" s="1"/>
      <c r="M1" s="1"/>
    </row>
    <row r="2" spans="1:13" x14ac:dyDescent="0.3">
      <c r="A2" s="56" t="s">
        <v>12</v>
      </c>
      <c r="B2" s="62" t="s">
        <v>45</v>
      </c>
      <c r="C2" s="64" t="s">
        <v>46</v>
      </c>
      <c r="D2" s="65"/>
      <c r="E2" s="65"/>
      <c r="F2" s="65"/>
      <c r="G2" s="65"/>
      <c r="H2" s="65"/>
      <c r="I2" s="65"/>
      <c r="J2" s="65"/>
      <c r="K2" s="58" t="s">
        <v>42</v>
      </c>
      <c r="L2" s="59" t="s">
        <v>19</v>
      </c>
      <c r="M2" s="60" t="s">
        <v>13</v>
      </c>
    </row>
    <row r="3" spans="1:13" x14ac:dyDescent="0.3">
      <c r="A3" s="56"/>
      <c r="B3" s="63"/>
      <c r="C3" s="8" t="s">
        <v>20</v>
      </c>
      <c r="D3" s="8" t="s">
        <v>21</v>
      </c>
      <c r="E3" s="8" t="s">
        <v>22</v>
      </c>
      <c r="F3" s="8" t="s">
        <v>23</v>
      </c>
      <c r="G3" s="8" t="s">
        <v>24</v>
      </c>
      <c r="H3" s="8" t="s">
        <v>25</v>
      </c>
      <c r="I3" s="8" t="s">
        <v>26</v>
      </c>
      <c r="J3" s="8" t="s">
        <v>27</v>
      </c>
      <c r="K3" s="58"/>
      <c r="L3" s="59"/>
      <c r="M3" s="60"/>
    </row>
    <row r="4" spans="1:13" x14ac:dyDescent="0.3">
      <c r="A4" s="11" t="s">
        <v>1</v>
      </c>
      <c r="B4" s="10" t="s">
        <v>29</v>
      </c>
      <c r="C4" s="38">
        <v>3724</v>
      </c>
      <c r="D4" s="38">
        <v>1719</v>
      </c>
      <c r="E4" s="38">
        <v>2493</v>
      </c>
      <c r="F4" s="38">
        <v>2693</v>
      </c>
      <c r="G4" s="38">
        <v>2252</v>
      </c>
      <c r="H4" s="4"/>
      <c r="I4" s="4"/>
      <c r="J4" s="5"/>
      <c r="K4" s="46">
        <f>COUNT(C4:J4)</f>
        <v>5</v>
      </c>
      <c r="L4" s="33">
        <f>AVERAGE(C4:J4)</f>
        <v>2576.1999999999998</v>
      </c>
      <c r="M4" s="35">
        <f>_xlfn.STDEV.P(C4:J4)/SQRT(K4)</f>
        <v>295.15465776436594</v>
      </c>
    </row>
    <row r="5" spans="1:13" x14ac:dyDescent="0.3">
      <c r="A5" s="11" t="s">
        <v>1</v>
      </c>
      <c r="B5" s="10" t="s">
        <v>30</v>
      </c>
      <c r="C5" s="38">
        <v>1324</v>
      </c>
      <c r="D5" s="38">
        <v>2333</v>
      </c>
      <c r="E5" s="38">
        <v>1988</v>
      </c>
      <c r="F5" s="38">
        <v>2595</v>
      </c>
      <c r="G5" s="38">
        <v>2101</v>
      </c>
      <c r="H5" s="38">
        <v>2571</v>
      </c>
      <c r="I5" s="4"/>
      <c r="J5" s="5"/>
      <c r="K5" s="46">
        <f>COUNT(C5:J5)</f>
        <v>6</v>
      </c>
      <c r="L5" s="33">
        <f>AVERAGE(C5:J5)</f>
        <v>2152</v>
      </c>
      <c r="M5" s="35">
        <f>_xlfn.STDEV.P(C5:J5)/SQRT(K5)</f>
        <v>176.35601618443428</v>
      </c>
    </row>
    <row r="8" spans="1:13" x14ac:dyDescent="0.3">
      <c r="A8" s="56" t="s">
        <v>12</v>
      </c>
      <c r="B8" s="66" t="s">
        <v>45</v>
      </c>
      <c r="C8" s="57" t="s">
        <v>47</v>
      </c>
      <c r="D8" s="57"/>
      <c r="E8" s="57"/>
      <c r="F8" s="57"/>
      <c r="G8" s="57"/>
      <c r="H8" s="57"/>
      <c r="I8" s="57"/>
      <c r="J8" s="57"/>
      <c r="K8" s="58" t="s">
        <v>42</v>
      </c>
      <c r="L8" s="59" t="s">
        <v>19</v>
      </c>
      <c r="M8" s="60" t="s">
        <v>13</v>
      </c>
    </row>
    <row r="9" spans="1:13" x14ac:dyDescent="0.3">
      <c r="A9" s="56"/>
      <c r="B9" s="66"/>
      <c r="C9" s="8" t="s">
        <v>20</v>
      </c>
      <c r="D9" s="8" t="s">
        <v>21</v>
      </c>
      <c r="E9" s="8" t="s">
        <v>22</v>
      </c>
      <c r="F9" s="8" t="s">
        <v>23</v>
      </c>
      <c r="G9" s="8" t="s">
        <v>24</v>
      </c>
      <c r="H9" s="8" t="s">
        <v>25</v>
      </c>
      <c r="I9" s="8" t="s">
        <v>26</v>
      </c>
      <c r="J9" s="8" t="s">
        <v>27</v>
      </c>
      <c r="K9" s="58"/>
      <c r="L9" s="59"/>
      <c r="M9" s="60"/>
    </row>
    <row r="10" spans="1:13" x14ac:dyDescent="0.3">
      <c r="A10" s="11" t="s">
        <v>1</v>
      </c>
      <c r="B10" s="10" t="s">
        <v>29</v>
      </c>
      <c r="C10" s="38">
        <v>1001</v>
      </c>
      <c r="D10" s="38">
        <v>552</v>
      </c>
      <c r="E10" s="38">
        <v>363</v>
      </c>
      <c r="F10" s="38">
        <v>624</v>
      </c>
      <c r="G10" s="38">
        <v>854</v>
      </c>
      <c r="H10" s="5"/>
      <c r="I10" s="4"/>
      <c r="J10" s="5"/>
      <c r="K10" s="46">
        <f>COUNT(C10:J10)</f>
        <v>5</v>
      </c>
      <c r="L10" s="33">
        <f>AVERAGE(C10:J10)</f>
        <v>678.8</v>
      </c>
      <c r="M10" s="35">
        <f>_xlfn.STDEV.P(C10:J10)/SQRT(K10)</f>
        <v>100.66157161499117</v>
      </c>
    </row>
    <row r="11" spans="1:13" x14ac:dyDescent="0.3">
      <c r="A11" s="11" t="s">
        <v>1</v>
      </c>
      <c r="B11" s="10" t="s">
        <v>30</v>
      </c>
      <c r="C11" s="38">
        <v>448</v>
      </c>
      <c r="D11" s="38">
        <v>426</v>
      </c>
      <c r="E11" s="38">
        <v>485</v>
      </c>
      <c r="F11" s="38">
        <v>317</v>
      </c>
      <c r="G11" s="38">
        <v>384</v>
      </c>
      <c r="H11" s="38">
        <v>403</v>
      </c>
      <c r="I11" s="4"/>
      <c r="J11" s="5"/>
      <c r="K11" s="46">
        <f>COUNT(C11:J11)</f>
        <v>6</v>
      </c>
      <c r="L11" s="33">
        <f>AVERAGE(C11:J11)</f>
        <v>410.5</v>
      </c>
      <c r="M11" s="35">
        <f>_xlfn.STDEV.P(C11:J11)/SQRT(K11)</f>
        <v>21.536467780126909</v>
      </c>
    </row>
    <row r="14" spans="1:13" x14ac:dyDescent="0.3">
      <c r="A14" s="56" t="s">
        <v>12</v>
      </c>
      <c r="B14" s="66" t="s">
        <v>45</v>
      </c>
      <c r="C14" s="57" t="s">
        <v>49</v>
      </c>
      <c r="D14" s="57"/>
      <c r="E14" s="57"/>
      <c r="F14" s="57"/>
      <c r="G14" s="57"/>
      <c r="H14" s="57"/>
      <c r="I14" s="57"/>
      <c r="J14" s="57"/>
      <c r="K14" s="58" t="s">
        <v>42</v>
      </c>
      <c r="L14" s="59" t="s">
        <v>19</v>
      </c>
      <c r="M14" s="60" t="s">
        <v>13</v>
      </c>
    </row>
    <row r="15" spans="1:13" x14ac:dyDescent="0.3">
      <c r="A15" s="56"/>
      <c r="B15" s="66"/>
      <c r="C15" s="8" t="s">
        <v>20</v>
      </c>
      <c r="D15" s="8" t="s">
        <v>21</v>
      </c>
      <c r="E15" s="8" t="s">
        <v>22</v>
      </c>
      <c r="F15" s="8" t="s">
        <v>23</v>
      </c>
      <c r="G15" s="8" t="s">
        <v>24</v>
      </c>
      <c r="H15" s="8" t="s">
        <v>25</v>
      </c>
      <c r="I15" s="8" t="s">
        <v>26</v>
      </c>
      <c r="J15" s="8" t="s">
        <v>27</v>
      </c>
      <c r="K15" s="58"/>
      <c r="L15" s="59"/>
      <c r="M15" s="60"/>
    </row>
    <row r="16" spans="1:13" x14ac:dyDescent="0.3">
      <c r="A16" s="11" t="s">
        <v>1</v>
      </c>
      <c r="B16" s="10" t="s">
        <v>29</v>
      </c>
      <c r="C16" s="38">
        <v>1785</v>
      </c>
      <c r="D16" s="38">
        <v>1311</v>
      </c>
      <c r="E16" s="38">
        <v>1439</v>
      </c>
      <c r="F16" s="38">
        <v>1505</v>
      </c>
      <c r="G16" s="38">
        <v>1268</v>
      </c>
      <c r="H16" s="38"/>
      <c r="I16" s="4"/>
      <c r="J16" s="5"/>
      <c r="K16" s="46">
        <f>COUNT(C16:J16)</f>
        <v>5</v>
      </c>
      <c r="L16" s="33">
        <f>AVERAGE(C16:J16)</f>
        <v>1461.6</v>
      </c>
      <c r="M16" s="35">
        <f>_xlfn.STDEV.P(C16:J16)/SQRT(K16)</f>
        <v>81.766301127053552</v>
      </c>
    </row>
    <row r="17" spans="1:13" x14ac:dyDescent="0.3">
      <c r="A17" s="11" t="s">
        <v>1</v>
      </c>
      <c r="B17" s="10" t="s">
        <v>30</v>
      </c>
      <c r="C17" s="38">
        <v>453</v>
      </c>
      <c r="D17" s="38">
        <v>570</v>
      </c>
      <c r="E17" s="38">
        <v>528</v>
      </c>
      <c r="F17" s="38">
        <v>765</v>
      </c>
      <c r="G17" s="38">
        <v>773</v>
      </c>
      <c r="H17" s="38">
        <v>608</v>
      </c>
      <c r="I17" s="4"/>
      <c r="J17" s="5"/>
      <c r="K17" s="46">
        <f>COUNT(C17:J17)</f>
        <v>6</v>
      </c>
      <c r="L17" s="33">
        <f>AVERAGE(C17:J17)</f>
        <v>616.16666666666663</v>
      </c>
      <c r="M17" s="35">
        <f>_xlfn.STDEV.P(C17:J17)/SQRT(K17)</f>
        <v>48.115264768093134</v>
      </c>
    </row>
    <row r="20" spans="1:13" x14ac:dyDescent="0.3">
      <c r="A20" s="9" t="s">
        <v>50</v>
      </c>
    </row>
    <row r="21" spans="1:13" x14ac:dyDescent="0.3">
      <c r="A21" s="56" t="s">
        <v>12</v>
      </c>
      <c r="B21" s="62" t="s">
        <v>45</v>
      </c>
      <c r="C21" s="64" t="s">
        <v>46</v>
      </c>
      <c r="D21" s="65"/>
      <c r="E21" s="65"/>
      <c r="F21" s="65"/>
      <c r="G21" s="65"/>
      <c r="H21" s="65"/>
      <c r="I21" s="65"/>
      <c r="J21" s="65"/>
      <c r="K21" s="58" t="s">
        <v>42</v>
      </c>
      <c r="L21" s="59" t="s">
        <v>19</v>
      </c>
      <c r="M21" s="60" t="s">
        <v>13</v>
      </c>
    </row>
    <row r="22" spans="1:13" x14ac:dyDescent="0.3">
      <c r="A22" s="56"/>
      <c r="B22" s="63"/>
      <c r="C22" s="8" t="s">
        <v>20</v>
      </c>
      <c r="D22" s="8" t="s">
        <v>21</v>
      </c>
      <c r="E22" s="8" t="s">
        <v>22</v>
      </c>
      <c r="F22" s="8" t="s">
        <v>23</v>
      </c>
      <c r="G22" s="8" t="s">
        <v>24</v>
      </c>
      <c r="H22" s="8" t="s">
        <v>25</v>
      </c>
      <c r="I22" s="8" t="s">
        <v>26</v>
      </c>
      <c r="J22" s="8" t="s">
        <v>27</v>
      </c>
      <c r="K22" s="58"/>
      <c r="L22" s="59"/>
      <c r="M22" s="60"/>
    </row>
    <row r="23" spans="1:13" x14ac:dyDescent="0.3">
      <c r="A23" s="11" t="s">
        <v>51</v>
      </c>
      <c r="B23" s="10" t="s">
        <v>29</v>
      </c>
      <c r="C23" s="38">
        <v>5648</v>
      </c>
      <c r="D23" s="38">
        <v>2786</v>
      </c>
      <c r="E23" s="38">
        <v>4579</v>
      </c>
      <c r="F23" s="38">
        <v>3368</v>
      </c>
      <c r="G23" s="38">
        <v>2669</v>
      </c>
      <c r="H23" s="38"/>
      <c r="I23" s="4"/>
      <c r="J23" s="5"/>
      <c r="K23" s="46">
        <f>COUNT(C23:J23)</f>
        <v>5</v>
      </c>
      <c r="L23" s="33">
        <f>AVERAGE(C23:J23)</f>
        <v>3810</v>
      </c>
      <c r="M23" s="35">
        <f>_xlfn.STDEV.P(C23:J23)/SQRT(K23)</f>
        <v>510.50665029948431</v>
      </c>
    </row>
    <row r="24" spans="1:13" x14ac:dyDescent="0.3">
      <c r="A24" s="11" t="s">
        <v>51</v>
      </c>
      <c r="B24" s="10" t="s">
        <v>30</v>
      </c>
      <c r="C24" s="38">
        <v>2088</v>
      </c>
      <c r="D24" s="38">
        <v>2225</v>
      </c>
      <c r="E24" s="38">
        <v>3039</v>
      </c>
      <c r="F24" s="38">
        <v>2676</v>
      </c>
      <c r="G24" s="38">
        <v>2778</v>
      </c>
      <c r="H24" s="38">
        <v>3198</v>
      </c>
      <c r="I24" s="4"/>
      <c r="J24" s="5"/>
      <c r="K24" s="46">
        <f>COUNT(C24:J24)</f>
        <v>6</v>
      </c>
      <c r="L24" s="33">
        <f>AVERAGE(C24:J24)</f>
        <v>2667.3333333333335</v>
      </c>
      <c r="M24" s="35">
        <f>_xlfn.STDEV.P(C24:J24)/SQRT(K24)</f>
        <v>163.58410454337934</v>
      </c>
    </row>
    <row r="27" spans="1:13" x14ac:dyDescent="0.3">
      <c r="A27" s="56" t="s">
        <v>12</v>
      </c>
      <c r="B27" s="66" t="s">
        <v>45</v>
      </c>
      <c r="C27" s="57" t="s">
        <v>47</v>
      </c>
      <c r="D27" s="57"/>
      <c r="E27" s="57"/>
      <c r="F27" s="57"/>
      <c r="G27" s="57"/>
      <c r="H27" s="57"/>
      <c r="I27" s="57"/>
      <c r="J27" s="57"/>
      <c r="K27" s="58" t="s">
        <v>42</v>
      </c>
      <c r="L27" s="59" t="s">
        <v>19</v>
      </c>
      <c r="M27" s="60" t="s">
        <v>13</v>
      </c>
    </row>
    <row r="28" spans="1:13" x14ac:dyDescent="0.3">
      <c r="A28" s="56"/>
      <c r="B28" s="66"/>
      <c r="C28" s="8" t="s">
        <v>20</v>
      </c>
      <c r="D28" s="8" t="s">
        <v>21</v>
      </c>
      <c r="E28" s="8" t="s">
        <v>22</v>
      </c>
      <c r="F28" s="8" t="s">
        <v>23</v>
      </c>
      <c r="G28" s="8" t="s">
        <v>24</v>
      </c>
      <c r="H28" s="8" t="s">
        <v>25</v>
      </c>
      <c r="I28" s="8" t="s">
        <v>26</v>
      </c>
      <c r="J28" s="8" t="s">
        <v>27</v>
      </c>
      <c r="K28" s="58"/>
      <c r="L28" s="59"/>
      <c r="M28" s="60"/>
    </row>
    <row r="29" spans="1:13" x14ac:dyDescent="0.3">
      <c r="A29" s="11" t="s">
        <v>51</v>
      </c>
      <c r="B29" s="10" t="s">
        <v>29</v>
      </c>
      <c r="C29" s="38">
        <v>558</v>
      </c>
      <c r="D29" s="38">
        <v>167</v>
      </c>
      <c r="E29" s="38">
        <v>522</v>
      </c>
      <c r="F29" s="38">
        <v>242</v>
      </c>
      <c r="G29" s="38">
        <v>220</v>
      </c>
      <c r="H29" s="38"/>
      <c r="I29" s="4"/>
      <c r="J29" s="5"/>
      <c r="K29" s="46">
        <f>COUNT(C29:J29)</f>
        <v>5</v>
      </c>
      <c r="L29" s="33">
        <f>AVERAGE(C29:J29)</f>
        <v>341.8</v>
      </c>
      <c r="M29" s="35">
        <f>_xlfn.STDEV.P(C29:J29)/SQRT(K29)</f>
        <v>73.36615023292417</v>
      </c>
    </row>
    <row r="30" spans="1:13" x14ac:dyDescent="0.3">
      <c r="A30" s="11" t="s">
        <v>51</v>
      </c>
      <c r="B30" s="10" t="s">
        <v>30</v>
      </c>
      <c r="C30" s="38">
        <v>191</v>
      </c>
      <c r="D30" s="38">
        <v>205</v>
      </c>
      <c r="E30" s="38">
        <v>282</v>
      </c>
      <c r="F30" s="38">
        <v>190</v>
      </c>
      <c r="G30" s="38">
        <v>266</v>
      </c>
      <c r="H30" s="38">
        <v>245</v>
      </c>
      <c r="I30" s="4"/>
      <c r="J30" s="5"/>
      <c r="K30" s="46">
        <f>COUNT(C30:J30)</f>
        <v>6</v>
      </c>
      <c r="L30" s="33">
        <f>AVERAGE(C30:J30)</f>
        <v>229.83333333333334</v>
      </c>
      <c r="M30" s="35">
        <f>_xlfn.STDEV.P(C30:J30)/SQRT(K30)</f>
        <v>14.879920599150962</v>
      </c>
    </row>
    <row r="31" spans="1:13" x14ac:dyDescent="0.3">
      <c r="A31" s="39"/>
      <c r="B31" s="17"/>
      <c r="C31" s="40"/>
      <c r="D31" s="40"/>
      <c r="E31" s="40"/>
      <c r="F31" s="40"/>
      <c r="G31" s="40"/>
      <c r="H31" s="40"/>
      <c r="I31" s="18"/>
      <c r="J31" s="16"/>
      <c r="K31" s="47"/>
      <c r="L31" s="41"/>
      <c r="M31" s="42"/>
    </row>
    <row r="33" spans="1:20" x14ac:dyDescent="0.3">
      <c r="A33" s="56" t="s">
        <v>12</v>
      </c>
      <c r="B33" s="66" t="s">
        <v>45</v>
      </c>
      <c r="C33" s="57" t="s">
        <v>49</v>
      </c>
      <c r="D33" s="57"/>
      <c r="E33" s="57"/>
      <c r="F33" s="57"/>
      <c r="G33" s="57"/>
      <c r="H33" s="57"/>
      <c r="I33" s="57"/>
      <c r="J33" s="57"/>
      <c r="K33" s="58" t="s">
        <v>42</v>
      </c>
      <c r="L33" s="59" t="s">
        <v>19</v>
      </c>
      <c r="M33" s="60" t="s">
        <v>13</v>
      </c>
    </row>
    <row r="34" spans="1:20" x14ac:dyDescent="0.3">
      <c r="A34" s="56"/>
      <c r="B34" s="66"/>
      <c r="C34" s="8" t="s">
        <v>20</v>
      </c>
      <c r="D34" s="8" t="s">
        <v>21</v>
      </c>
      <c r="E34" s="8" t="s">
        <v>22</v>
      </c>
      <c r="F34" s="8" t="s">
        <v>23</v>
      </c>
      <c r="G34" s="8" t="s">
        <v>24</v>
      </c>
      <c r="H34" s="8" t="s">
        <v>25</v>
      </c>
      <c r="I34" s="8" t="s">
        <v>26</v>
      </c>
      <c r="J34" s="8" t="s">
        <v>27</v>
      </c>
      <c r="K34" s="58"/>
      <c r="L34" s="59"/>
      <c r="M34" s="60"/>
    </row>
    <row r="35" spans="1:20" x14ac:dyDescent="0.3">
      <c r="A35" s="11" t="s">
        <v>51</v>
      </c>
      <c r="B35" s="10" t="s">
        <v>29</v>
      </c>
      <c r="C35" s="38">
        <v>989</v>
      </c>
      <c r="D35" s="38">
        <v>708</v>
      </c>
      <c r="E35" s="38">
        <v>1259</v>
      </c>
      <c r="F35" s="38">
        <v>971</v>
      </c>
      <c r="G35" s="38">
        <v>489</v>
      </c>
      <c r="H35" s="38"/>
      <c r="I35" s="4"/>
      <c r="J35" s="5"/>
      <c r="K35" s="46">
        <f>COUNT(C35:J35)</f>
        <v>5</v>
      </c>
      <c r="L35" s="33">
        <f>AVERAGE(C35:J35)</f>
        <v>883.2</v>
      </c>
      <c r="M35" s="35">
        <f>_xlfn.STDEV.P(C35:J35)/SQRT(K35)</f>
        <v>117.68038069279007</v>
      </c>
    </row>
    <row r="36" spans="1:20" x14ac:dyDescent="0.3">
      <c r="A36" s="11" t="s">
        <v>51</v>
      </c>
      <c r="B36" s="10" t="s">
        <v>30</v>
      </c>
      <c r="C36" s="38">
        <v>197</v>
      </c>
      <c r="D36" s="38">
        <v>136</v>
      </c>
      <c r="E36" s="38">
        <v>329</v>
      </c>
      <c r="F36" s="38">
        <v>173</v>
      </c>
      <c r="G36" s="38">
        <v>197</v>
      </c>
      <c r="H36" s="38">
        <v>245</v>
      </c>
      <c r="I36" s="4"/>
      <c r="J36" s="5"/>
      <c r="K36" s="46">
        <f>COUNT(C36:J36)</f>
        <v>6</v>
      </c>
      <c r="L36" s="33">
        <f>AVERAGE(C36:J36)</f>
        <v>212.83333333333334</v>
      </c>
      <c r="M36" s="35">
        <f>_xlfn.STDEV.P(C36:J36)/SQRT(K36)</f>
        <v>25.011571396129909</v>
      </c>
    </row>
    <row r="39" spans="1:20" x14ac:dyDescent="0.3">
      <c r="A39" s="9" t="s">
        <v>52</v>
      </c>
    </row>
    <row r="40" spans="1:20" x14ac:dyDescent="0.3">
      <c r="A40" s="56" t="s">
        <v>12</v>
      </c>
      <c r="B40" s="62" t="s">
        <v>45</v>
      </c>
      <c r="C40" s="64" t="s">
        <v>58</v>
      </c>
      <c r="D40" s="65"/>
      <c r="E40" s="65"/>
      <c r="F40" s="65"/>
      <c r="G40" s="65"/>
      <c r="H40" s="65"/>
      <c r="I40" s="65"/>
      <c r="J40" s="65"/>
      <c r="K40" s="58" t="s">
        <v>42</v>
      </c>
      <c r="L40" s="59" t="s">
        <v>19</v>
      </c>
      <c r="M40" s="60" t="s">
        <v>13</v>
      </c>
    </row>
    <row r="41" spans="1:20" x14ac:dyDescent="0.3">
      <c r="A41" s="56"/>
      <c r="B41" s="63"/>
      <c r="C41" s="8" t="s">
        <v>20</v>
      </c>
      <c r="D41" s="8" t="s">
        <v>21</v>
      </c>
      <c r="E41" s="8" t="s">
        <v>22</v>
      </c>
      <c r="F41" s="8" t="s">
        <v>23</v>
      </c>
      <c r="G41" s="8" t="s">
        <v>24</v>
      </c>
      <c r="H41" s="8" t="s">
        <v>25</v>
      </c>
      <c r="I41" s="8" t="s">
        <v>26</v>
      </c>
      <c r="J41" s="8" t="s">
        <v>27</v>
      </c>
      <c r="K41" s="58"/>
      <c r="L41" s="59"/>
      <c r="M41" s="60"/>
    </row>
    <row r="42" spans="1:20" x14ac:dyDescent="0.3">
      <c r="A42" s="11" t="s">
        <v>53</v>
      </c>
      <c r="B42" s="10" t="s">
        <v>29</v>
      </c>
      <c r="C42" s="43">
        <v>91.49</v>
      </c>
      <c r="D42" s="43">
        <v>112.77</v>
      </c>
      <c r="E42" s="43">
        <v>120.08</v>
      </c>
      <c r="F42" s="43">
        <v>88.36</v>
      </c>
      <c r="G42" s="43">
        <v>92.54</v>
      </c>
      <c r="H42" s="43">
        <v>94.76</v>
      </c>
      <c r="I42" s="43"/>
      <c r="J42" s="43"/>
      <c r="K42" s="46">
        <f>COUNT(C42:J42)</f>
        <v>6</v>
      </c>
      <c r="L42" s="32">
        <f>AVERAGE(C42:J42)</f>
        <v>100</v>
      </c>
      <c r="M42" s="34">
        <f>_xlfn.STDEV.P(C42:J42)/SQRT(K42)</f>
        <v>4.8799425087688162</v>
      </c>
    </row>
    <row r="43" spans="1:20" x14ac:dyDescent="0.3">
      <c r="A43" s="11" t="s">
        <v>53</v>
      </c>
      <c r="B43" s="10" t="s">
        <v>30</v>
      </c>
      <c r="C43" s="43">
        <v>80.66</v>
      </c>
      <c r="D43" s="43">
        <v>102.07</v>
      </c>
      <c r="E43" s="43">
        <v>130.52000000000001</v>
      </c>
      <c r="F43" s="43">
        <v>110.68</v>
      </c>
      <c r="G43" s="43">
        <v>91.76</v>
      </c>
      <c r="H43" s="43">
        <v>76.62</v>
      </c>
      <c r="I43" s="43">
        <v>91.89</v>
      </c>
      <c r="J43" s="43">
        <v>102.59</v>
      </c>
      <c r="K43" s="46">
        <f>COUNT(C43:J43)</f>
        <v>8</v>
      </c>
      <c r="L43" s="32">
        <f>AVERAGE(C43:J43)</f>
        <v>98.34875000000001</v>
      </c>
      <c r="M43" s="34">
        <f>_xlfn.STDEV.P(C43:J43)/SQRT(K43)</f>
        <v>5.713255540161609</v>
      </c>
    </row>
    <row r="45" spans="1:20" x14ac:dyDescent="0.3">
      <c r="P45" s="44"/>
      <c r="Q45" s="44"/>
      <c r="R45" s="44"/>
      <c r="S45" s="44"/>
      <c r="T45" s="44"/>
    </row>
    <row r="46" spans="1:20" x14ac:dyDescent="0.3">
      <c r="A46" s="56" t="s">
        <v>12</v>
      </c>
      <c r="B46" s="66" t="s">
        <v>45</v>
      </c>
      <c r="C46" s="57" t="s">
        <v>59</v>
      </c>
      <c r="D46" s="57"/>
      <c r="E46" s="57"/>
      <c r="F46" s="57"/>
      <c r="G46" s="57"/>
      <c r="H46" s="57"/>
      <c r="I46" s="57"/>
      <c r="J46" s="57"/>
      <c r="K46" s="58" t="s">
        <v>42</v>
      </c>
      <c r="L46" s="59" t="s">
        <v>19</v>
      </c>
      <c r="M46" s="60" t="s">
        <v>13</v>
      </c>
      <c r="P46" s="44"/>
      <c r="Q46" s="44"/>
      <c r="R46" s="44"/>
      <c r="S46" s="44"/>
      <c r="T46" s="44"/>
    </row>
    <row r="47" spans="1:20" x14ac:dyDescent="0.3">
      <c r="A47" s="56"/>
      <c r="B47" s="66"/>
      <c r="C47" s="8" t="s">
        <v>20</v>
      </c>
      <c r="D47" s="8" t="s">
        <v>21</v>
      </c>
      <c r="E47" s="8" t="s">
        <v>22</v>
      </c>
      <c r="F47" s="8" t="s">
        <v>23</v>
      </c>
      <c r="G47" s="8" t="s">
        <v>24</v>
      </c>
      <c r="H47" s="8" t="s">
        <v>25</v>
      </c>
      <c r="I47" s="8" t="s">
        <v>26</v>
      </c>
      <c r="J47" s="8" t="s">
        <v>27</v>
      </c>
      <c r="K47" s="58"/>
      <c r="L47" s="59"/>
      <c r="M47" s="60"/>
      <c r="P47" s="44"/>
      <c r="Q47" s="44"/>
      <c r="R47" s="44"/>
      <c r="S47" s="44"/>
      <c r="T47" s="44"/>
    </row>
    <row r="48" spans="1:20" x14ac:dyDescent="0.3">
      <c r="A48" s="11" t="s">
        <v>53</v>
      </c>
      <c r="B48" s="10" t="s">
        <v>29</v>
      </c>
      <c r="C48" s="43">
        <v>57.01</v>
      </c>
      <c r="D48" s="43">
        <v>117.73</v>
      </c>
      <c r="E48" s="43">
        <v>100.01</v>
      </c>
      <c r="F48" s="43">
        <v>90.77</v>
      </c>
      <c r="G48" s="43">
        <v>93.02</v>
      </c>
      <c r="H48" s="43">
        <v>141.46</v>
      </c>
      <c r="I48" s="43"/>
      <c r="J48" s="43"/>
      <c r="K48" s="46">
        <f>COUNT(C48:J48)</f>
        <v>6</v>
      </c>
      <c r="L48" s="32">
        <f>AVERAGE(C48:J48)</f>
        <v>100</v>
      </c>
      <c r="M48" s="34">
        <f>_xlfn.STDEV.P(C48:J48)/SQRT(K48)</f>
        <v>10.56111578701166</v>
      </c>
      <c r="P48" s="44"/>
      <c r="Q48" s="44"/>
      <c r="R48" s="44"/>
      <c r="S48" s="44"/>
      <c r="T48" s="44"/>
    </row>
    <row r="49" spans="1:23" x14ac:dyDescent="0.3">
      <c r="A49" s="11" t="s">
        <v>53</v>
      </c>
      <c r="B49" s="10" t="s">
        <v>30</v>
      </c>
      <c r="C49" s="43">
        <v>57.97</v>
      </c>
      <c r="D49" s="43">
        <v>43.58</v>
      </c>
      <c r="E49" s="43">
        <v>61.13</v>
      </c>
      <c r="F49" s="43">
        <v>67.64</v>
      </c>
      <c r="G49" s="43">
        <v>57.16</v>
      </c>
      <c r="H49" s="43">
        <v>58.85</v>
      </c>
      <c r="I49" s="43">
        <v>69.22</v>
      </c>
      <c r="J49" s="43">
        <v>45.75</v>
      </c>
      <c r="K49" s="46">
        <f>COUNT(C49:J49)</f>
        <v>8</v>
      </c>
      <c r="L49" s="32">
        <f>AVERAGE(C49:J49)</f>
        <v>57.662500000000009</v>
      </c>
      <c r="M49" s="34">
        <f>_xlfn.STDEV.P(C49:J49)/SQRT(K49)</f>
        <v>3.0288496939844767</v>
      </c>
      <c r="P49" s="44"/>
      <c r="Q49" s="44"/>
      <c r="R49" s="44"/>
      <c r="S49" s="44"/>
      <c r="T49" s="44"/>
    </row>
    <row r="50" spans="1:23" x14ac:dyDescent="0.3">
      <c r="P50" s="44"/>
      <c r="Q50" s="44"/>
      <c r="R50" s="44"/>
      <c r="S50" s="44"/>
      <c r="T50" s="44"/>
    </row>
    <row r="51" spans="1:23" x14ac:dyDescent="0.3">
      <c r="P51" s="44"/>
      <c r="Q51" s="44"/>
      <c r="R51" s="44"/>
      <c r="S51" s="44"/>
      <c r="T51" s="44"/>
    </row>
    <row r="52" spans="1:23" x14ac:dyDescent="0.3">
      <c r="A52" s="9" t="s">
        <v>56</v>
      </c>
      <c r="O52" s="44"/>
      <c r="P52" s="44"/>
      <c r="Q52" s="44"/>
      <c r="R52" s="44"/>
      <c r="T52" s="44"/>
    </row>
    <row r="53" spans="1:23" x14ac:dyDescent="0.3">
      <c r="A53" s="56" t="s">
        <v>12</v>
      </c>
      <c r="B53" s="62" t="s">
        <v>45</v>
      </c>
      <c r="C53" s="64" t="s">
        <v>58</v>
      </c>
      <c r="D53" s="65"/>
      <c r="E53" s="65"/>
      <c r="F53" s="65"/>
      <c r="G53" s="65"/>
      <c r="H53" s="65"/>
      <c r="I53" s="65"/>
      <c r="J53" s="65"/>
      <c r="K53" s="58" t="s">
        <v>42</v>
      </c>
      <c r="L53" s="59" t="s">
        <v>19</v>
      </c>
      <c r="M53" s="60" t="s">
        <v>13</v>
      </c>
      <c r="O53" s="44"/>
      <c r="P53" s="44"/>
      <c r="Q53" s="44"/>
      <c r="R53" s="44"/>
      <c r="S53" s="44"/>
    </row>
    <row r="54" spans="1:23" x14ac:dyDescent="0.3">
      <c r="A54" s="56"/>
      <c r="B54" s="63"/>
      <c r="C54" s="8" t="s">
        <v>20</v>
      </c>
      <c r="D54" s="8" t="s">
        <v>21</v>
      </c>
      <c r="E54" s="8" t="s">
        <v>22</v>
      </c>
      <c r="F54" s="8" t="s">
        <v>23</v>
      </c>
      <c r="G54" s="8" t="s">
        <v>24</v>
      </c>
      <c r="H54" s="8" t="s">
        <v>25</v>
      </c>
      <c r="I54" s="8" t="s">
        <v>26</v>
      </c>
      <c r="J54" s="8" t="s">
        <v>27</v>
      </c>
      <c r="K54" s="58"/>
      <c r="L54" s="59"/>
      <c r="M54" s="60"/>
      <c r="O54" s="44"/>
      <c r="P54" s="44"/>
      <c r="Q54" s="44"/>
      <c r="R54" s="44"/>
      <c r="S54" s="44"/>
    </row>
    <row r="55" spans="1:23" x14ac:dyDescent="0.3">
      <c r="A55" s="11" t="s">
        <v>54</v>
      </c>
      <c r="B55" s="10" t="s">
        <v>29</v>
      </c>
      <c r="C55" s="45">
        <v>96.959459459459481</v>
      </c>
      <c r="D55" s="45">
        <v>91.914414414414438</v>
      </c>
      <c r="E55" s="45">
        <v>106.26126126126127</v>
      </c>
      <c r="F55" s="45">
        <v>104.52702702702706</v>
      </c>
      <c r="G55" s="45">
        <v>96.644144144144164</v>
      </c>
      <c r="H55" s="45">
        <v>100.90090090090094</v>
      </c>
      <c r="I55" s="45">
        <v>102.79279279279281</v>
      </c>
      <c r="J55" s="5"/>
      <c r="K55" s="46">
        <f>COUNT(C55:J55)</f>
        <v>7</v>
      </c>
      <c r="L55" s="32">
        <f>AVERAGE(C55:J55)</f>
        <v>100.00000000000003</v>
      </c>
      <c r="M55" s="34">
        <f>_xlfn.STDEV.P(C55:J55)/SQRT(K55)</f>
        <v>1.7739154770588961</v>
      </c>
      <c r="O55" s="44"/>
      <c r="P55" s="44"/>
      <c r="Q55" s="44"/>
      <c r="R55" s="44"/>
      <c r="S55" s="44"/>
    </row>
    <row r="56" spans="1:23" x14ac:dyDescent="0.3">
      <c r="A56" s="11" t="s">
        <v>54</v>
      </c>
      <c r="B56" s="10" t="s">
        <v>30</v>
      </c>
      <c r="C56" s="45">
        <v>102.95045045045048</v>
      </c>
      <c r="D56" s="45">
        <v>128.49099099099101</v>
      </c>
      <c r="E56" s="45">
        <v>121.71171171171173</v>
      </c>
      <c r="F56" s="45">
        <v>115.72072072072075</v>
      </c>
      <c r="G56" s="45">
        <v>95.382882882882896</v>
      </c>
      <c r="H56" s="45">
        <v>106.5765765765766</v>
      </c>
      <c r="I56" s="45">
        <v>140.94594594594597</v>
      </c>
      <c r="J56" s="45">
        <v>123.2882882882883</v>
      </c>
      <c r="K56" s="46">
        <f>COUNT(C56:J56)</f>
        <v>8</v>
      </c>
      <c r="L56" s="32">
        <f>AVERAGE(C56:J56)</f>
        <v>116.88344594594597</v>
      </c>
      <c r="M56" s="34">
        <f>_xlfn.STDEV.P(C56:J56)/SQRT(K56)</f>
        <v>4.9086327424414167</v>
      </c>
      <c r="O56" s="44"/>
      <c r="P56" s="44"/>
      <c r="Q56" s="44"/>
      <c r="R56" s="44"/>
      <c r="S56" s="44"/>
      <c r="T56" s="44"/>
      <c r="U56" s="44"/>
      <c r="V56" s="44"/>
    </row>
    <row r="57" spans="1:23" x14ac:dyDescent="0.3">
      <c r="O57" s="44"/>
      <c r="P57" s="44"/>
      <c r="Q57" s="44"/>
      <c r="R57" s="44"/>
      <c r="S57" s="44"/>
      <c r="T57" s="44"/>
      <c r="U57" s="44"/>
      <c r="V57" s="44"/>
      <c r="W57" s="44"/>
    </row>
    <row r="58" spans="1:23" x14ac:dyDescent="0.3">
      <c r="O58" s="44"/>
      <c r="P58" s="44"/>
      <c r="Q58" s="44"/>
      <c r="R58" s="44"/>
      <c r="S58" s="44"/>
    </row>
    <row r="59" spans="1:23" x14ac:dyDescent="0.3">
      <c r="A59" s="56" t="s">
        <v>12</v>
      </c>
      <c r="B59" s="66" t="s">
        <v>45</v>
      </c>
      <c r="C59" s="57" t="s">
        <v>59</v>
      </c>
      <c r="D59" s="57"/>
      <c r="E59" s="57"/>
      <c r="F59" s="57"/>
      <c r="G59" s="57"/>
      <c r="H59" s="57"/>
      <c r="I59" s="57"/>
      <c r="J59" s="57"/>
      <c r="K59" s="58" t="s">
        <v>42</v>
      </c>
      <c r="L59" s="59" t="s">
        <v>19</v>
      </c>
      <c r="M59" s="60" t="s">
        <v>13</v>
      </c>
      <c r="O59" s="44"/>
      <c r="P59" s="44"/>
      <c r="Q59" s="44"/>
      <c r="R59" s="44"/>
      <c r="S59" s="44"/>
    </row>
    <row r="60" spans="1:23" x14ac:dyDescent="0.3">
      <c r="A60" s="56"/>
      <c r="B60" s="66"/>
      <c r="C60" s="8" t="s">
        <v>20</v>
      </c>
      <c r="D60" s="8" t="s">
        <v>21</v>
      </c>
      <c r="E60" s="8" t="s">
        <v>22</v>
      </c>
      <c r="F60" s="8" t="s">
        <v>23</v>
      </c>
      <c r="G60" s="8" t="s">
        <v>24</v>
      </c>
      <c r="H60" s="8" t="s">
        <v>25</v>
      </c>
      <c r="I60" s="8" t="s">
        <v>26</v>
      </c>
      <c r="J60" s="8" t="s">
        <v>27</v>
      </c>
      <c r="K60" s="58"/>
      <c r="L60" s="59"/>
      <c r="M60" s="60"/>
    </row>
    <row r="61" spans="1:23" x14ac:dyDescent="0.3">
      <c r="A61" s="11" t="s">
        <v>54</v>
      </c>
      <c r="B61" s="10" t="s">
        <v>29</v>
      </c>
      <c r="C61" s="45">
        <v>110.98336750005282</v>
      </c>
      <c r="D61" s="45">
        <v>126.66483504871397</v>
      </c>
      <c r="E61" s="45">
        <v>81.173785320286555</v>
      </c>
      <c r="F61" s="45">
        <v>92.224781790899669</v>
      </c>
      <c r="G61" s="45">
        <v>96.722108333157195</v>
      </c>
      <c r="H61" s="45">
        <v>108.33527062155251</v>
      </c>
      <c r="I61" s="45">
        <v>83.895851385337181</v>
      </c>
      <c r="J61" s="5"/>
      <c r="K61" s="46">
        <f>COUNT(C61:J61)</f>
        <v>7</v>
      </c>
      <c r="L61" s="32">
        <f>AVERAGE(C61:J61)</f>
        <v>99.999999999999986</v>
      </c>
      <c r="M61" s="34">
        <f>_xlfn.STDEV.P(C61:J61)/SQRT(K61)</f>
        <v>5.6893977298619305</v>
      </c>
      <c r="P61" s="44"/>
      <c r="Q61" s="44"/>
      <c r="R61" s="44"/>
      <c r="S61" s="44"/>
      <c r="T61" s="44"/>
      <c r="U61" s="44"/>
      <c r="V61" s="44"/>
    </row>
    <row r="62" spans="1:23" x14ac:dyDescent="0.3">
      <c r="A62" s="11" t="s">
        <v>54</v>
      </c>
      <c r="B62" s="10" t="s">
        <v>30</v>
      </c>
      <c r="C62" s="45">
        <v>67.888919415854758</v>
      </c>
      <c r="D62" s="45">
        <v>61.098548090538273</v>
      </c>
      <c r="E62" s="45">
        <v>59.841071919183378</v>
      </c>
      <c r="F62" s="45">
        <v>81.277342181456973</v>
      </c>
      <c r="G62" s="45">
        <v>52.281421053743891</v>
      </c>
      <c r="H62" s="45">
        <v>58.938647843269855</v>
      </c>
      <c r="I62" s="45">
        <v>88.171270367943862</v>
      </c>
      <c r="J62" s="45">
        <v>32.605617431367158</v>
      </c>
      <c r="K62" s="46">
        <f>COUNT(C62:J62)</f>
        <v>8</v>
      </c>
      <c r="L62" s="32">
        <f>AVERAGE(C62:J62)</f>
        <v>62.762854787919764</v>
      </c>
      <c r="M62" s="34">
        <f>_xlfn.STDEV.P(C62:J62)/SQRT(K62)</f>
        <v>5.6732666310351743</v>
      </c>
      <c r="P62" s="44"/>
      <c r="Q62" s="44"/>
      <c r="R62" s="44"/>
      <c r="S62" s="44"/>
      <c r="T62" s="44"/>
      <c r="U62" s="44"/>
      <c r="V62" s="44"/>
      <c r="W62" s="44"/>
    </row>
    <row r="65" spans="1:23" x14ac:dyDescent="0.3">
      <c r="A65" s="9" t="s">
        <v>57</v>
      </c>
      <c r="P65" s="44"/>
      <c r="Q65" s="44"/>
      <c r="R65" s="44"/>
      <c r="S65" s="44"/>
      <c r="T65" s="44"/>
      <c r="U65" s="44"/>
      <c r="V65" s="44"/>
      <c r="W65" s="44"/>
    </row>
    <row r="66" spans="1:23" x14ac:dyDescent="0.3">
      <c r="A66" s="56" t="s">
        <v>12</v>
      </c>
      <c r="B66" s="62" t="s">
        <v>45</v>
      </c>
      <c r="C66" s="64" t="s">
        <v>58</v>
      </c>
      <c r="D66" s="65"/>
      <c r="E66" s="65"/>
      <c r="F66" s="65"/>
      <c r="G66" s="65"/>
      <c r="H66" s="65"/>
      <c r="I66" s="65"/>
      <c r="J66" s="65"/>
      <c r="K66" s="58" t="s">
        <v>42</v>
      </c>
      <c r="L66" s="59" t="s">
        <v>19</v>
      </c>
      <c r="M66" s="60" t="s">
        <v>13</v>
      </c>
      <c r="P66" s="44"/>
      <c r="Q66" s="44"/>
      <c r="R66" s="44"/>
      <c r="S66" s="44"/>
      <c r="T66" s="44"/>
      <c r="U66" s="44"/>
      <c r="V66" s="44"/>
      <c r="W66" s="44"/>
    </row>
    <row r="67" spans="1:23" x14ac:dyDescent="0.3">
      <c r="A67" s="56"/>
      <c r="B67" s="63"/>
      <c r="C67" s="8" t="s">
        <v>20</v>
      </c>
      <c r="D67" s="8" t="s">
        <v>21</v>
      </c>
      <c r="E67" s="8" t="s">
        <v>22</v>
      </c>
      <c r="F67" s="8" t="s">
        <v>23</v>
      </c>
      <c r="G67" s="8" t="s">
        <v>24</v>
      </c>
      <c r="H67" s="8" t="s">
        <v>25</v>
      </c>
      <c r="I67" s="8" t="s">
        <v>26</v>
      </c>
      <c r="J67" s="8" t="s">
        <v>27</v>
      </c>
      <c r="K67" s="58"/>
      <c r="L67" s="59"/>
      <c r="M67" s="60"/>
    </row>
    <row r="68" spans="1:23" x14ac:dyDescent="0.3">
      <c r="A68" s="11" t="s">
        <v>55</v>
      </c>
      <c r="B68" s="10" t="s">
        <v>29</v>
      </c>
      <c r="C68" s="45">
        <v>28.723945833515153</v>
      </c>
      <c r="D68" s="45">
        <v>251.80724644005181</v>
      </c>
      <c r="E68" s="45">
        <v>161.39401608703875</v>
      </c>
      <c r="F68" s="45">
        <v>127.18360460211488</v>
      </c>
      <c r="G68" s="45">
        <v>87.038733982051184</v>
      </c>
      <c r="H68" s="45">
        <v>31.324635278032325</v>
      </c>
      <c r="I68" s="45">
        <v>33.80896277872322</v>
      </c>
      <c r="J68" s="45">
        <v>78.71885499847275</v>
      </c>
      <c r="K68" s="46">
        <f>COUNT(C68:J68)</f>
        <v>8</v>
      </c>
      <c r="L68" s="32">
        <f>AVERAGE(C68:J68)</f>
        <v>100</v>
      </c>
      <c r="M68" s="34">
        <f>_xlfn.STDEV.P(C68:J68)/SQRT(K68)</f>
        <v>25.724602225180831</v>
      </c>
      <c r="P68" s="44"/>
      <c r="Q68" s="44"/>
      <c r="R68" s="44"/>
      <c r="S68" s="44"/>
      <c r="T68" s="44"/>
      <c r="U68" s="44"/>
      <c r="V68" s="44"/>
      <c r="W68" s="44"/>
    </row>
    <row r="69" spans="1:23" x14ac:dyDescent="0.3">
      <c r="A69" s="11" t="s">
        <v>55</v>
      </c>
      <c r="B69" s="10" t="s">
        <v>30</v>
      </c>
      <c r="C69" s="45">
        <v>37.486000203633409</v>
      </c>
      <c r="D69" s="45">
        <v>74.064377245421895</v>
      </c>
      <c r="E69" s="45">
        <v>135.73620747334584</v>
      </c>
      <c r="F69" s="45">
        <v>86.456924262919827</v>
      </c>
      <c r="G69" s="45">
        <v>90.23868743727364</v>
      </c>
      <c r="H69" s="45">
        <v>54.416663030355927</v>
      </c>
      <c r="I69" s="45">
        <v>162.44127358147523</v>
      </c>
      <c r="J69" s="45">
        <v>153.53958487876542</v>
      </c>
      <c r="K69" s="46">
        <f>COUNT(C69:J69)</f>
        <v>8</v>
      </c>
      <c r="L69" s="32">
        <f>AVERAGE(C69:J69)</f>
        <v>99.297464764148913</v>
      </c>
      <c r="M69" s="34">
        <f>_xlfn.STDEV.P(C69:J69)/SQRT(K69)</f>
        <v>15.296917226625991</v>
      </c>
      <c r="P69" s="44"/>
      <c r="Q69" s="44"/>
      <c r="R69" s="44"/>
      <c r="S69" s="44"/>
      <c r="T69" s="44"/>
      <c r="U69" s="44"/>
      <c r="V69" s="44"/>
      <c r="W69" s="44"/>
    </row>
    <row r="72" spans="1:23" x14ac:dyDescent="0.3">
      <c r="A72" s="56" t="s">
        <v>12</v>
      </c>
      <c r="B72" s="66" t="s">
        <v>45</v>
      </c>
      <c r="C72" s="57" t="s">
        <v>59</v>
      </c>
      <c r="D72" s="57"/>
      <c r="E72" s="57"/>
      <c r="F72" s="57"/>
      <c r="G72" s="57"/>
      <c r="H72" s="57"/>
      <c r="I72" s="57"/>
      <c r="J72" s="57"/>
      <c r="K72" s="58" t="s">
        <v>42</v>
      </c>
      <c r="L72" s="59" t="s">
        <v>19</v>
      </c>
      <c r="M72" s="60" t="s">
        <v>13</v>
      </c>
    </row>
    <row r="73" spans="1:23" x14ac:dyDescent="0.3">
      <c r="A73" s="56"/>
      <c r="B73" s="66"/>
      <c r="C73" s="8" t="s">
        <v>20</v>
      </c>
      <c r="D73" s="8" t="s">
        <v>21</v>
      </c>
      <c r="E73" s="8" t="s">
        <v>22</v>
      </c>
      <c r="F73" s="8" t="s">
        <v>23</v>
      </c>
      <c r="G73" s="8" t="s">
        <v>24</v>
      </c>
      <c r="H73" s="8" t="s">
        <v>25</v>
      </c>
      <c r="I73" s="8" t="s">
        <v>26</v>
      </c>
      <c r="J73" s="8" t="s">
        <v>27</v>
      </c>
      <c r="K73" s="58"/>
      <c r="L73" s="59"/>
      <c r="M73" s="60"/>
    </row>
    <row r="74" spans="1:23" x14ac:dyDescent="0.3">
      <c r="A74" s="11" t="s">
        <v>55</v>
      </c>
      <c r="B74" s="10" t="s">
        <v>29</v>
      </c>
      <c r="C74" s="45">
        <v>142.83304279367937</v>
      </c>
      <c r="D74" s="45">
        <v>115.25614350784457</v>
      </c>
      <c r="E74" s="45">
        <v>94.989596805938262</v>
      </c>
      <c r="F74" s="45">
        <v>89.861103300905356</v>
      </c>
      <c r="G74" s="45">
        <v>86.32964066805377</v>
      </c>
      <c r="H74" s="45">
        <v>116.38081313614126</v>
      </c>
      <c r="I74" s="45">
        <v>80.346398245515388</v>
      </c>
      <c r="J74" s="45">
        <v>74.003261541922058</v>
      </c>
      <c r="K74" s="46">
        <f>COUNT(C74:J74)</f>
        <v>8</v>
      </c>
      <c r="L74" s="32">
        <f>AVERAGE(C74:J74)</f>
        <v>100</v>
      </c>
      <c r="M74" s="34">
        <f>_xlfn.STDEV.P(C74:J74)/SQRT(K74)</f>
        <v>7.6164142972045923</v>
      </c>
    </row>
    <row r="75" spans="1:23" x14ac:dyDescent="0.3">
      <c r="A75" s="11" t="s">
        <v>55</v>
      </c>
      <c r="B75" s="10" t="s">
        <v>30</v>
      </c>
      <c r="C75" s="45">
        <v>77.084856323454986</v>
      </c>
      <c r="D75" s="45">
        <v>69.796997132092457</v>
      </c>
      <c r="E75" s="45">
        <v>77.017376145757183</v>
      </c>
      <c r="F75" s="45">
        <v>80.97621323736152</v>
      </c>
      <c r="G75" s="45">
        <v>85.362424787718609</v>
      </c>
      <c r="H75" s="45">
        <v>74.295675645279204</v>
      </c>
      <c r="I75" s="45">
        <v>52.004723612438838</v>
      </c>
      <c r="J75" s="45">
        <v>86.891975482202099</v>
      </c>
      <c r="K75" s="46">
        <f>COUNT(C75:J75)</f>
        <v>8</v>
      </c>
      <c r="L75" s="32">
        <f>AVERAGE(C75:J75)</f>
        <v>75.428780295788101</v>
      </c>
      <c r="M75" s="34">
        <f>_xlfn.STDEV.P(C75:J75)/SQRT(K75)</f>
        <v>3.6396465162665597</v>
      </c>
    </row>
    <row r="81" spans="6:19" x14ac:dyDescent="0.3">
      <c r="F81" s="37"/>
      <c r="G81" s="37"/>
    </row>
    <row r="82" spans="6:19" x14ac:dyDescent="0.3">
      <c r="F82" s="37"/>
      <c r="G82" s="37"/>
    </row>
    <row r="83" spans="6:19" x14ac:dyDescent="0.3">
      <c r="F83" s="37"/>
      <c r="G83" s="37"/>
      <c r="K83" s="48"/>
      <c r="L83" s="44"/>
      <c r="M83" s="44"/>
      <c r="N83" s="44"/>
      <c r="O83" s="44"/>
      <c r="P83" s="44"/>
      <c r="Q83" s="44"/>
      <c r="R83" s="44"/>
      <c r="S83" s="44"/>
    </row>
    <row r="84" spans="6:19" x14ac:dyDescent="0.3">
      <c r="F84" s="37"/>
      <c r="G84" s="37"/>
      <c r="K84" s="48"/>
      <c r="L84" s="44"/>
      <c r="M84" s="44"/>
      <c r="N84" s="44"/>
      <c r="O84" s="44"/>
      <c r="P84" s="44"/>
      <c r="Q84" s="44"/>
      <c r="R84" s="44"/>
      <c r="S84" s="44"/>
    </row>
    <row r="85" spans="6:19" x14ac:dyDescent="0.3">
      <c r="F85" s="37"/>
      <c r="G85" s="37"/>
      <c r="K85" s="48"/>
      <c r="L85" s="44"/>
      <c r="M85" s="44"/>
      <c r="N85" s="44"/>
      <c r="O85" s="44"/>
      <c r="P85" s="44"/>
      <c r="Q85" s="44"/>
      <c r="R85" s="44"/>
      <c r="S85" s="44"/>
    </row>
    <row r="86" spans="6:19" x14ac:dyDescent="0.3">
      <c r="F86" s="37"/>
      <c r="G86" s="37"/>
      <c r="K86" s="48"/>
      <c r="L86" s="44"/>
      <c r="M86" s="44"/>
      <c r="N86" s="44"/>
      <c r="O86" s="44"/>
      <c r="P86" s="44"/>
      <c r="Q86" s="44"/>
      <c r="R86" s="44"/>
      <c r="S86" s="44"/>
    </row>
    <row r="87" spans="6:19" x14ac:dyDescent="0.3">
      <c r="F87" s="37"/>
      <c r="G87" s="37"/>
      <c r="K87" s="48"/>
      <c r="L87" s="44"/>
      <c r="M87" s="44"/>
      <c r="N87" s="44"/>
      <c r="O87" s="44"/>
      <c r="P87" s="44"/>
      <c r="Q87" s="44"/>
      <c r="R87" s="44"/>
      <c r="S87" s="44"/>
    </row>
    <row r="88" spans="6:19" x14ac:dyDescent="0.3">
      <c r="F88" s="37"/>
      <c r="G88" s="37"/>
      <c r="K88" s="48"/>
      <c r="L88" s="44"/>
      <c r="M88" s="44"/>
      <c r="N88" s="44"/>
      <c r="O88" s="44"/>
      <c r="P88" s="44"/>
      <c r="Q88" s="44"/>
      <c r="R88" s="44"/>
      <c r="S88" s="44"/>
    </row>
    <row r="89" spans="6:19" x14ac:dyDescent="0.3">
      <c r="G89" s="44"/>
      <c r="K89" s="48"/>
      <c r="L89" s="44"/>
      <c r="M89" s="44"/>
      <c r="N89" s="44"/>
      <c r="O89" s="44"/>
      <c r="P89" s="44"/>
      <c r="Q89" s="44"/>
      <c r="R89" s="44"/>
      <c r="S89" s="44"/>
    </row>
    <row r="90" spans="6:19" x14ac:dyDescent="0.3">
      <c r="G90" s="44"/>
      <c r="K90" s="48"/>
      <c r="L90" s="44"/>
      <c r="M90" s="44"/>
      <c r="N90" s="44"/>
      <c r="O90" s="44"/>
      <c r="P90" s="44"/>
      <c r="Q90" s="44"/>
      <c r="R90" s="44"/>
      <c r="S90" s="44"/>
    </row>
  </sheetData>
  <mergeCells count="72">
    <mergeCell ref="M72:M73"/>
    <mergeCell ref="A72:A73"/>
    <mergeCell ref="B72:B73"/>
    <mergeCell ref="C72:J72"/>
    <mergeCell ref="K72:K73"/>
    <mergeCell ref="L72:L73"/>
    <mergeCell ref="M59:M60"/>
    <mergeCell ref="A66:A67"/>
    <mergeCell ref="B66:B67"/>
    <mergeCell ref="C66:J66"/>
    <mergeCell ref="K66:K67"/>
    <mergeCell ref="L66:L67"/>
    <mergeCell ref="M66:M67"/>
    <mergeCell ref="A59:A60"/>
    <mergeCell ref="B59:B60"/>
    <mergeCell ref="C59:J59"/>
    <mergeCell ref="K59:K60"/>
    <mergeCell ref="L59:L60"/>
    <mergeCell ref="M46:M47"/>
    <mergeCell ref="A53:A54"/>
    <mergeCell ref="B53:B54"/>
    <mergeCell ref="C53:J53"/>
    <mergeCell ref="K53:K54"/>
    <mergeCell ref="L53:L54"/>
    <mergeCell ref="M53:M54"/>
    <mergeCell ref="A46:A47"/>
    <mergeCell ref="B46:B47"/>
    <mergeCell ref="C46:J46"/>
    <mergeCell ref="K46:K47"/>
    <mergeCell ref="L46:L47"/>
    <mergeCell ref="M33:M34"/>
    <mergeCell ref="A40:A41"/>
    <mergeCell ref="B40:B41"/>
    <mergeCell ref="C40:J40"/>
    <mergeCell ref="K40:K41"/>
    <mergeCell ref="L40:L41"/>
    <mergeCell ref="M40:M41"/>
    <mergeCell ref="A33:A34"/>
    <mergeCell ref="B33:B34"/>
    <mergeCell ref="C33:J33"/>
    <mergeCell ref="K33:K34"/>
    <mergeCell ref="L33:L34"/>
    <mergeCell ref="K21:K22"/>
    <mergeCell ref="L21:L22"/>
    <mergeCell ref="M21:M22"/>
    <mergeCell ref="A27:A28"/>
    <mergeCell ref="B27:B28"/>
    <mergeCell ref="C27:J27"/>
    <mergeCell ref="K27:K28"/>
    <mergeCell ref="L27:L28"/>
    <mergeCell ref="M27:M28"/>
    <mergeCell ref="M2:M3"/>
    <mergeCell ref="B8:B9"/>
    <mergeCell ref="M8:M9"/>
    <mergeCell ref="A14:A15"/>
    <mergeCell ref="B14:B15"/>
    <mergeCell ref="C14:J14"/>
    <mergeCell ref="K14:K15"/>
    <mergeCell ref="L14:L15"/>
    <mergeCell ref="M14:M15"/>
    <mergeCell ref="A2:A3"/>
    <mergeCell ref="K2:K3"/>
    <mergeCell ref="L2:L3"/>
    <mergeCell ref="A8:A9"/>
    <mergeCell ref="K8:K9"/>
    <mergeCell ref="L8:L9"/>
    <mergeCell ref="C2:J2"/>
    <mergeCell ref="C8:J8"/>
    <mergeCell ref="B2:B3"/>
    <mergeCell ref="A21:A22"/>
    <mergeCell ref="B21:B22"/>
    <mergeCell ref="C21:J21"/>
  </mergeCells>
  <pageMargins left="0.25" right="0.25" top="0.75" bottom="0.75" header="0.3" footer="0.3"/>
  <pageSetup paperSize="9" scale="94" orientation="portrait" r:id="rId1"/>
  <rowBreaks count="1" manualBreakCount="1">
    <brk id="3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34"/>
  <sheetViews>
    <sheetView tabSelected="1" view="pageBreakPreview" zoomScale="60" zoomScaleNormal="85" workbookViewId="0">
      <selection activeCell="Q32" sqref="Q32"/>
    </sheetView>
  </sheetViews>
  <sheetFormatPr defaultRowHeight="14.4" x14ac:dyDescent="0.3"/>
  <cols>
    <col min="1" max="1" width="12.5546875" style="12" bestFit="1" customWidth="1"/>
    <col min="2" max="2" width="18.77734375" style="12" bestFit="1" customWidth="1"/>
    <col min="3" max="3" width="7" style="2" bestFit="1" customWidth="1"/>
    <col min="4" max="11" width="7.33203125" style="2" bestFit="1" customWidth="1"/>
    <col min="12" max="12" width="3.109375" style="2" bestFit="1" customWidth="1"/>
    <col min="13" max="14" width="8.109375" style="1" customWidth="1"/>
    <col min="15" max="16384" width="8.88671875" style="2"/>
  </cols>
  <sheetData>
    <row r="1" spans="1:14" x14ac:dyDescent="0.3">
      <c r="A1" s="9" t="s">
        <v>84</v>
      </c>
      <c r="B1" s="9"/>
    </row>
    <row r="2" spans="1:14" x14ac:dyDescent="0.3">
      <c r="A2" s="56" t="s">
        <v>12</v>
      </c>
      <c r="B2" s="62" t="s">
        <v>45</v>
      </c>
      <c r="C2" s="64" t="s">
        <v>60</v>
      </c>
      <c r="D2" s="65"/>
      <c r="E2" s="65"/>
      <c r="F2" s="65"/>
      <c r="G2" s="65"/>
      <c r="H2" s="65"/>
      <c r="I2" s="65"/>
      <c r="J2" s="65"/>
      <c r="K2" s="65"/>
      <c r="L2" s="61" t="s">
        <v>42</v>
      </c>
      <c r="M2" s="59" t="s">
        <v>19</v>
      </c>
      <c r="N2" s="60" t="s">
        <v>13</v>
      </c>
    </row>
    <row r="3" spans="1:14" x14ac:dyDescent="0.3">
      <c r="A3" s="56"/>
      <c r="B3" s="63"/>
      <c r="C3" s="53" t="s">
        <v>20</v>
      </c>
      <c r="D3" s="53" t="s">
        <v>21</v>
      </c>
      <c r="E3" s="53" t="s">
        <v>22</v>
      </c>
      <c r="F3" s="53" t="s">
        <v>23</v>
      </c>
      <c r="G3" s="53" t="s">
        <v>24</v>
      </c>
      <c r="H3" s="53" t="s">
        <v>25</v>
      </c>
      <c r="I3" s="53" t="s">
        <v>26</v>
      </c>
      <c r="J3" s="53" t="s">
        <v>27</v>
      </c>
      <c r="K3" s="53" t="s">
        <v>33</v>
      </c>
      <c r="L3" s="61"/>
      <c r="M3" s="59"/>
      <c r="N3" s="60"/>
    </row>
    <row r="4" spans="1:14" x14ac:dyDescent="0.3">
      <c r="A4" s="11" t="s">
        <v>32</v>
      </c>
      <c r="B4" s="10" t="s">
        <v>29</v>
      </c>
      <c r="C4" s="4">
        <v>0.80943051668435895</v>
      </c>
      <c r="D4" s="4">
        <v>1.0517086382477117</v>
      </c>
      <c r="E4" s="4">
        <v>1.1388613903454337</v>
      </c>
      <c r="F4" s="4">
        <v>1.0903401283376066</v>
      </c>
      <c r="G4" s="4">
        <v>0.86301510440381268</v>
      </c>
      <c r="H4" s="4">
        <v>1.1271064782944005</v>
      </c>
      <c r="I4" s="4">
        <v>0.9195351312861072</v>
      </c>
      <c r="J4" s="5"/>
      <c r="K4" s="5"/>
      <c r="L4" s="22">
        <f>COUNT(C4:K4)</f>
        <v>7</v>
      </c>
      <c r="M4" s="24">
        <f>AVERAGE(C4:K4)</f>
        <v>0.99999962679991861</v>
      </c>
      <c r="N4" s="28">
        <f>_xlfn.STDEV.P(C4:K4)/SQRT(L4)</f>
        <v>4.6910650916139419E-2</v>
      </c>
    </row>
    <row r="5" spans="1:14" x14ac:dyDescent="0.3">
      <c r="A5" s="11" t="s">
        <v>32</v>
      </c>
      <c r="B5" s="10" t="s">
        <v>30</v>
      </c>
      <c r="C5" s="4">
        <v>0.53392437927697978</v>
      </c>
      <c r="D5" s="4">
        <v>0.59650456070459945</v>
      </c>
      <c r="E5" s="4">
        <v>0.16901018526013584</v>
      </c>
      <c r="F5" s="4">
        <v>0.57972685856280037</v>
      </c>
      <c r="G5" s="4">
        <v>0.64088783274816574</v>
      </c>
      <c r="H5" s="4">
        <v>0.43699536346970125</v>
      </c>
      <c r="I5" s="4">
        <v>0.89774211454404729</v>
      </c>
      <c r="J5" s="5"/>
      <c r="K5" s="5"/>
      <c r="L5" s="22">
        <f>COUNT(C5:K5)</f>
        <v>7</v>
      </c>
      <c r="M5" s="24">
        <f>AVERAGE(C5:K5)</f>
        <v>0.55068447065234705</v>
      </c>
      <c r="N5" s="28">
        <f>_xlfn.STDEV.P(C5:K5)/SQRT(L5)</f>
        <v>7.6985284778583227E-2</v>
      </c>
    </row>
    <row r="6" spans="1:14" x14ac:dyDescent="0.3">
      <c r="K6" s="16"/>
      <c r="L6" s="16"/>
      <c r="M6" s="19"/>
    </row>
    <row r="8" spans="1:14" x14ac:dyDescent="0.3">
      <c r="A8" s="9" t="s">
        <v>85</v>
      </c>
      <c r="B8" s="9"/>
    </row>
    <row r="9" spans="1:14" x14ac:dyDescent="0.3">
      <c r="A9" s="56" t="s">
        <v>12</v>
      </c>
      <c r="B9" s="62" t="s">
        <v>45</v>
      </c>
      <c r="C9" s="57" t="s">
        <v>35</v>
      </c>
      <c r="D9" s="57"/>
      <c r="E9" s="57"/>
      <c r="F9" s="57"/>
      <c r="G9" s="57"/>
      <c r="H9" s="57"/>
      <c r="I9" s="57"/>
      <c r="J9" s="57"/>
      <c r="K9" s="57"/>
      <c r="L9" s="61" t="s">
        <v>42</v>
      </c>
      <c r="M9" s="58" t="s">
        <v>19</v>
      </c>
      <c r="N9" s="58" t="s">
        <v>13</v>
      </c>
    </row>
    <row r="10" spans="1:14" x14ac:dyDescent="0.3">
      <c r="A10" s="56"/>
      <c r="B10" s="63"/>
      <c r="C10" s="53" t="s">
        <v>20</v>
      </c>
      <c r="D10" s="53" t="s">
        <v>21</v>
      </c>
      <c r="E10" s="53" t="s">
        <v>22</v>
      </c>
      <c r="F10" s="53" t="s">
        <v>23</v>
      </c>
      <c r="G10" s="53" t="s">
        <v>24</v>
      </c>
      <c r="H10" s="53" t="s">
        <v>25</v>
      </c>
      <c r="I10" s="53" t="s">
        <v>26</v>
      </c>
      <c r="J10" s="53" t="s">
        <v>27</v>
      </c>
      <c r="K10" s="53" t="s">
        <v>33</v>
      </c>
      <c r="L10" s="61"/>
      <c r="M10" s="58"/>
      <c r="N10" s="58"/>
    </row>
    <row r="11" spans="1:14" x14ac:dyDescent="0.3">
      <c r="A11" s="11" t="s">
        <v>32</v>
      </c>
      <c r="B11" s="10" t="s">
        <v>29</v>
      </c>
      <c r="C11" s="4">
        <v>1.219606</v>
      </c>
      <c r="D11" s="4">
        <v>0.81567900000000004</v>
      </c>
      <c r="E11" s="4">
        <v>1.0044820000000001</v>
      </c>
      <c r="F11" s="4">
        <v>0.960233</v>
      </c>
      <c r="G11" s="5"/>
      <c r="H11" s="5"/>
      <c r="I11" s="5"/>
      <c r="J11" s="5"/>
      <c r="K11" s="5"/>
      <c r="L11" s="22">
        <f>COUNT(C11:K11)</f>
        <v>4</v>
      </c>
      <c r="M11" s="24">
        <f>AVERAGE(C11:K11)</f>
        <v>1</v>
      </c>
      <c r="N11" s="28">
        <f>_xlfn.STDEV.P(C11:K11)/SQRT(L11)</f>
        <v>7.2371666110606012E-2</v>
      </c>
    </row>
    <row r="12" spans="1:14" x14ac:dyDescent="0.3">
      <c r="A12" s="11" t="s">
        <v>32</v>
      </c>
      <c r="B12" s="10" t="s">
        <v>30</v>
      </c>
      <c r="C12" s="4">
        <v>1.3997296699999999</v>
      </c>
      <c r="D12" s="4">
        <v>1.4697303799999999</v>
      </c>
      <c r="E12" s="4">
        <v>1.52208864</v>
      </c>
      <c r="F12" s="4">
        <v>1.3411111899999999</v>
      </c>
      <c r="G12" s="5"/>
      <c r="H12" s="5"/>
      <c r="I12" s="5"/>
      <c r="J12" s="5"/>
      <c r="K12" s="5"/>
      <c r="L12" s="22">
        <f>COUNT(C12:K12)</f>
        <v>4</v>
      </c>
      <c r="M12" s="24">
        <f>AVERAGE(C12:K12)</f>
        <v>1.43316497</v>
      </c>
      <c r="N12" s="28">
        <f>_xlfn.STDEV.P(C12:K12)/SQRT(L12)</f>
        <v>3.4311319190169783E-2</v>
      </c>
    </row>
    <row r="13" spans="1:14" x14ac:dyDescent="0.3">
      <c r="A13" s="11" t="s">
        <v>32</v>
      </c>
      <c r="B13" s="14" t="s">
        <v>34</v>
      </c>
      <c r="C13" s="4">
        <v>2.1641886600000002</v>
      </c>
      <c r="D13" s="4">
        <v>1.6438784950000001</v>
      </c>
      <c r="E13" s="4">
        <v>2.0749804369999998</v>
      </c>
      <c r="F13" s="4">
        <v>2.2541082729999999</v>
      </c>
      <c r="G13" s="5"/>
      <c r="H13" s="5"/>
      <c r="I13" s="5"/>
      <c r="J13" s="5"/>
      <c r="K13" s="5"/>
      <c r="L13" s="22">
        <f>COUNT(C13:K13)</f>
        <v>4</v>
      </c>
      <c r="M13" s="24">
        <f>AVERAGE(C13:K13)</f>
        <v>2.0342889662500001</v>
      </c>
      <c r="N13" s="28">
        <f>_xlfn.STDEV.P(C13:K13)/SQRT(L13)</f>
        <v>0.11706584416201327</v>
      </c>
    </row>
    <row r="16" spans="1:14" x14ac:dyDescent="0.3">
      <c r="A16" s="9" t="s">
        <v>86</v>
      </c>
      <c r="B16" s="9"/>
    </row>
    <row r="17" spans="1:14" x14ac:dyDescent="0.3">
      <c r="A17" s="56" t="s">
        <v>12</v>
      </c>
      <c r="B17" s="62" t="s">
        <v>45</v>
      </c>
      <c r="C17" s="57" t="s">
        <v>35</v>
      </c>
      <c r="D17" s="57"/>
      <c r="E17" s="57"/>
      <c r="F17" s="57"/>
      <c r="G17" s="57"/>
      <c r="H17" s="57"/>
      <c r="I17" s="57"/>
      <c r="J17" s="57"/>
      <c r="K17" s="57"/>
      <c r="L17" s="61" t="s">
        <v>42</v>
      </c>
      <c r="M17" s="58" t="s">
        <v>19</v>
      </c>
      <c r="N17" s="58" t="s">
        <v>13</v>
      </c>
    </row>
    <row r="18" spans="1:14" x14ac:dyDescent="0.3">
      <c r="A18" s="56"/>
      <c r="B18" s="63"/>
      <c r="C18" s="53" t="s">
        <v>20</v>
      </c>
      <c r="D18" s="53" t="s">
        <v>21</v>
      </c>
      <c r="E18" s="53" t="s">
        <v>22</v>
      </c>
      <c r="F18" s="53" t="s">
        <v>23</v>
      </c>
      <c r="G18" s="53" t="s">
        <v>24</v>
      </c>
      <c r="H18" s="53" t="s">
        <v>25</v>
      </c>
      <c r="I18" s="53" t="s">
        <v>26</v>
      </c>
      <c r="J18" s="53" t="s">
        <v>27</v>
      </c>
      <c r="K18" s="53" t="s">
        <v>33</v>
      </c>
      <c r="L18" s="61"/>
      <c r="M18" s="58"/>
      <c r="N18" s="58"/>
    </row>
    <row r="19" spans="1:14" x14ac:dyDescent="0.3">
      <c r="A19" s="14" t="s">
        <v>36</v>
      </c>
      <c r="B19" s="10" t="s">
        <v>29</v>
      </c>
      <c r="C19" s="7">
        <v>0.38819700000000001</v>
      </c>
      <c r="D19" s="7">
        <v>0.41097699999999998</v>
      </c>
      <c r="E19" s="7">
        <v>0.56896999999999998</v>
      </c>
      <c r="F19" s="7">
        <v>0.60518099999999997</v>
      </c>
      <c r="G19" s="7">
        <v>0.40342299999999998</v>
      </c>
      <c r="H19" s="7">
        <v>0.37086999999999998</v>
      </c>
      <c r="I19" s="7">
        <v>0.38168200000000002</v>
      </c>
      <c r="J19" s="7">
        <v>0.445772</v>
      </c>
      <c r="K19" s="7">
        <v>0.57999400000000001</v>
      </c>
      <c r="L19" s="22">
        <f>COUNT(C19:K19)</f>
        <v>9</v>
      </c>
      <c r="M19" s="24">
        <f>AVERAGE(C19:K19)</f>
        <v>0.46167399999999997</v>
      </c>
      <c r="N19" s="28">
        <f>_xlfn.STDEV.P(C19:K19)/SQRT(L19)</f>
        <v>2.9889819788890468E-2</v>
      </c>
    </row>
    <row r="20" spans="1:14" x14ac:dyDescent="0.3">
      <c r="A20" s="14" t="s">
        <v>36</v>
      </c>
      <c r="B20" s="10" t="s">
        <v>30</v>
      </c>
      <c r="C20" s="7">
        <v>0.64601900000000001</v>
      </c>
      <c r="D20" s="7">
        <v>0.73243999999999998</v>
      </c>
      <c r="E20" s="7">
        <v>0.61552099999999998</v>
      </c>
      <c r="F20" s="7">
        <v>0.57487200000000005</v>
      </c>
      <c r="G20" s="7">
        <v>0.70517600000000003</v>
      </c>
      <c r="H20" s="7">
        <v>0.54949499999999996</v>
      </c>
      <c r="I20" s="7">
        <v>0.60655099999999995</v>
      </c>
      <c r="J20" s="7">
        <v>0.72923000000000004</v>
      </c>
      <c r="K20" s="7">
        <v>0.60723499999999997</v>
      </c>
      <c r="L20" s="22">
        <f>COUNT(C20:K20)</f>
        <v>9</v>
      </c>
      <c r="M20" s="24">
        <f>AVERAGE(C20:K20)</f>
        <v>0.64072655555555558</v>
      </c>
      <c r="N20" s="28">
        <f>_xlfn.STDEV.P(C20:K20)/SQRT(L20)</f>
        <v>2.108505660245354E-2</v>
      </c>
    </row>
    <row r="21" spans="1:14" x14ac:dyDescent="0.3">
      <c r="A21" s="14" t="s">
        <v>36</v>
      </c>
      <c r="B21" s="14" t="s">
        <v>34</v>
      </c>
      <c r="C21" s="7">
        <v>0.92352900000000004</v>
      </c>
      <c r="D21" s="7">
        <v>0.70692200000000005</v>
      </c>
      <c r="E21" s="7">
        <v>1.1755679999999999</v>
      </c>
      <c r="F21" s="7">
        <v>0.65649999999999997</v>
      </c>
      <c r="G21" s="7">
        <v>0.90018299999999996</v>
      </c>
      <c r="H21" s="4"/>
      <c r="I21" s="4"/>
      <c r="J21" s="4"/>
      <c r="K21" s="4"/>
      <c r="L21" s="22">
        <f>COUNT(C21:K21)</f>
        <v>5</v>
      </c>
      <c r="M21" s="24">
        <f>AVERAGE(C21:K21)</f>
        <v>0.87254039999999988</v>
      </c>
      <c r="N21" s="28">
        <f>_xlfn.STDEV.P(C21:K21)/SQRT(L21)</f>
        <v>8.2290360523502554E-2</v>
      </c>
    </row>
    <row r="24" spans="1:14" x14ac:dyDescent="0.3">
      <c r="A24" s="9" t="s">
        <v>87</v>
      </c>
    </row>
    <row r="25" spans="1:14" x14ac:dyDescent="0.3">
      <c r="A25" s="56" t="s">
        <v>12</v>
      </c>
      <c r="B25" s="62" t="s">
        <v>45</v>
      </c>
      <c r="C25" s="57" t="s">
        <v>39</v>
      </c>
      <c r="D25" s="57"/>
      <c r="E25" s="57"/>
      <c r="F25" s="57"/>
      <c r="G25" s="57"/>
      <c r="H25" s="57"/>
      <c r="I25" s="57"/>
      <c r="J25" s="57"/>
      <c r="K25" s="57"/>
      <c r="L25" s="61" t="s">
        <v>42</v>
      </c>
      <c r="M25" s="58" t="s">
        <v>19</v>
      </c>
      <c r="N25" s="58" t="s">
        <v>13</v>
      </c>
    </row>
    <row r="26" spans="1:14" x14ac:dyDescent="0.3">
      <c r="A26" s="56"/>
      <c r="B26" s="63"/>
      <c r="C26" s="53" t="s">
        <v>20</v>
      </c>
      <c r="D26" s="53" t="s">
        <v>21</v>
      </c>
      <c r="E26" s="53" t="s">
        <v>22</v>
      </c>
      <c r="F26" s="53" t="s">
        <v>23</v>
      </c>
      <c r="G26" s="53" t="s">
        <v>24</v>
      </c>
      <c r="H26" s="53" t="s">
        <v>25</v>
      </c>
      <c r="I26" s="53" t="s">
        <v>26</v>
      </c>
      <c r="J26" s="53" t="s">
        <v>27</v>
      </c>
      <c r="K26" s="53" t="s">
        <v>33</v>
      </c>
      <c r="L26" s="61"/>
      <c r="M26" s="58"/>
      <c r="N26" s="58"/>
    </row>
    <row r="27" spans="1:14" x14ac:dyDescent="0.3">
      <c r="A27" s="14" t="s">
        <v>36</v>
      </c>
      <c r="B27" s="10" t="s">
        <v>29</v>
      </c>
      <c r="C27" s="6">
        <v>210</v>
      </c>
      <c r="D27" s="6">
        <v>244</v>
      </c>
      <c r="E27" s="6">
        <v>229</v>
      </c>
      <c r="F27" s="6">
        <v>189</v>
      </c>
      <c r="G27" s="6">
        <v>302</v>
      </c>
      <c r="H27" s="6"/>
      <c r="I27" s="6"/>
      <c r="J27" s="6"/>
      <c r="K27" s="6"/>
      <c r="L27" s="22">
        <f>COUNT(C27:K27)</f>
        <v>5</v>
      </c>
      <c r="M27" s="33">
        <f>AVERAGE(C27:K27)</f>
        <v>234.8</v>
      </c>
      <c r="N27" s="35">
        <f>_xlfn.STDEV.P(C27:K27)/SQRT(L27)</f>
        <v>17.142695237330681</v>
      </c>
    </row>
    <row r="28" spans="1:14" x14ac:dyDescent="0.3">
      <c r="A28" s="14" t="s">
        <v>36</v>
      </c>
      <c r="B28" s="10" t="s">
        <v>30</v>
      </c>
      <c r="C28" s="6">
        <v>62</v>
      </c>
      <c r="D28" s="6">
        <v>59</v>
      </c>
      <c r="E28" s="6">
        <v>68</v>
      </c>
      <c r="F28" s="6">
        <v>58</v>
      </c>
      <c r="G28" s="6">
        <v>72</v>
      </c>
      <c r="H28" s="6"/>
      <c r="I28" s="6"/>
      <c r="J28" s="6"/>
      <c r="K28" s="6"/>
      <c r="L28" s="22">
        <f>COUNT(C28:K28)</f>
        <v>5</v>
      </c>
      <c r="M28" s="33">
        <f>AVERAGE(C28:K28)</f>
        <v>63.8</v>
      </c>
      <c r="N28" s="35">
        <f>_xlfn.STDEV.P(C28:K28)/SQRT(L28)</f>
        <v>2.4066574330386117</v>
      </c>
    </row>
    <row r="29" spans="1:14" x14ac:dyDescent="0.3">
      <c r="A29" s="14" t="s">
        <v>36</v>
      </c>
      <c r="B29" s="14" t="s">
        <v>88</v>
      </c>
      <c r="C29" s="6">
        <v>321</v>
      </c>
      <c r="D29" s="6">
        <v>302</v>
      </c>
      <c r="E29" s="6"/>
      <c r="F29" s="6"/>
      <c r="G29" s="6"/>
      <c r="H29" s="5"/>
      <c r="I29" s="5"/>
      <c r="J29" s="5"/>
      <c r="K29" s="5"/>
      <c r="L29" s="22">
        <f>COUNT(C29:K29)</f>
        <v>2</v>
      </c>
      <c r="M29" s="33">
        <f>AVERAGE(C29:K29)</f>
        <v>311.5</v>
      </c>
      <c r="N29" s="35">
        <f>_xlfn.STDEV.P(C29:K29)/SQRT(L29)</f>
        <v>6.7175144212722007</v>
      </c>
    </row>
    <row r="30" spans="1:14" x14ac:dyDescent="0.3">
      <c r="A30" s="13"/>
      <c r="B30" s="13"/>
      <c r="C30" s="3"/>
      <c r="D30" s="3"/>
      <c r="E30" s="3"/>
      <c r="N30" s="36"/>
    </row>
    <row r="31" spans="1:14" x14ac:dyDescent="0.3">
      <c r="A31" s="13"/>
      <c r="B31" s="13"/>
      <c r="C31" s="3"/>
      <c r="D31" s="3"/>
      <c r="E31" s="3"/>
    </row>
    <row r="32" spans="1:14" x14ac:dyDescent="0.3">
      <c r="A32" s="13"/>
      <c r="B32" s="13"/>
      <c r="C32" s="3"/>
      <c r="D32" s="3"/>
      <c r="E32" s="3"/>
    </row>
    <row r="33" spans="1:5" x14ac:dyDescent="0.3">
      <c r="A33" s="13"/>
      <c r="B33" s="13"/>
      <c r="C33" s="3"/>
      <c r="D33" s="3"/>
      <c r="E33" s="3"/>
    </row>
    <row r="34" spans="1:5" x14ac:dyDescent="0.3">
      <c r="C34" s="3"/>
      <c r="D34" s="3"/>
      <c r="E34" s="3"/>
    </row>
  </sheetData>
  <mergeCells count="24">
    <mergeCell ref="N17:N18"/>
    <mergeCell ref="A25:A26"/>
    <mergeCell ref="C25:K25"/>
    <mergeCell ref="M25:M26"/>
    <mergeCell ref="N25:N26"/>
    <mergeCell ref="B25:B26"/>
    <mergeCell ref="B17:B18"/>
    <mergeCell ref="L25:L26"/>
    <mergeCell ref="L17:L18"/>
    <mergeCell ref="A17:A18"/>
    <mergeCell ref="C17:K17"/>
    <mergeCell ref="M17:M18"/>
    <mergeCell ref="A2:A3"/>
    <mergeCell ref="C2:K2"/>
    <mergeCell ref="M2:M3"/>
    <mergeCell ref="N2:N3"/>
    <mergeCell ref="A9:A10"/>
    <mergeCell ref="C9:K9"/>
    <mergeCell ref="M9:M10"/>
    <mergeCell ref="N9:N10"/>
    <mergeCell ref="B9:B10"/>
    <mergeCell ref="B2:B3"/>
    <mergeCell ref="L2:L3"/>
    <mergeCell ref="L9:L10"/>
  </mergeCells>
  <pageMargins left="0.25" right="0.25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Figure 2</vt:lpstr>
      <vt:lpstr>Figure 4</vt:lpstr>
      <vt:lpstr>Figure 5</vt:lpstr>
      <vt:lpstr>Figure 6</vt:lpstr>
      <vt:lpstr>Figure 7</vt:lpstr>
      <vt:lpstr>Figure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Cao, Yunqing</dc:creator>
  <cp:lastModifiedBy>alenina</cp:lastModifiedBy>
  <dcterms:created xsi:type="dcterms:W3CDTF">2024-09-26T10:15:36Z</dcterms:created>
  <dcterms:modified xsi:type="dcterms:W3CDTF">2024-11-29T05:12:22Z</dcterms:modified>
</cp:coreProperties>
</file>