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enters" sheetId="1" state="visible" r:id="rId3"/>
    <sheet name="Laboratory" sheetId="2" state="visible" r:id="rId4"/>
    <sheet name="Bioinformatic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<sst xmlns="http://schemas.openxmlformats.org/spreadsheetml/2006/main" count="753" uniqueCount="403">
  <si>
    <t xml:space="preserve">Aachen</t>
  </si>
  <si>
    <t xml:space="preserve">Institute of Pathology, University Hospital RWTH Aachen, Aachen, Germany</t>
  </si>
  <si>
    <t xml:space="preserve">NGS-Diagnostikzentrum, Uniklinik RWTH Aachen, Aachen, Germany</t>
  </si>
  <si>
    <t xml:space="preserve">Center for Integrated Oncology Aachen Bonn Cologne Düsseldorf (CIO ABCD)</t>
  </si>
  <si>
    <t xml:space="preserve">Augsburg</t>
  </si>
  <si>
    <t xml:space="preserve">Pathology, Medical Faculty Augsburg, University Augsburg, Germany</t>
  </si>
  <si>
    <t xml:space="preserve">Comprehensive Cancer Center, Medical Faculty Augsburg, University Augsburg, Germany</t>
  </si>
  <si>
    <t xml:space="preserve">Faculty of Applied Computer Science, University of Augsburg, Germany</t>
  </si>
  <si>
    <t xml:space="preserve">Berlin</t>
  </si>
  <si>
    <t xml:space="preserve">Core Unit Bioinformatics, Berlin Institute of Health at Charité–Universitätsmedizin Berlin, Charitéplatz 1, Berlin, Germany</t>
  </si>
  <si>
    <t xml:space="preserve">Institute of Pathology, Charité – Universitätsmedizin Berlin, corporate member of Freie Universität Berlin and Humboldt-Universität zu Berlin, Charitéplatz 1, Berlin, Germany</t>
  </si>
  <si>
    <t xml:space="preserve">Charité Comprehensive Cancer Center, Charité – Universitätsmedizin Berlin, corporate member of Freie Universität Berlin and Humboldt-Universität zu Berlin, Charitéplatz 1, Berlin, Germany</t>
  </si>
  <si>
    <t xml:space="preserve">Bonn</t>
  </si>
  <si>
    <t xml:space="preserve">Universitätsklinikum Bonn, Molekularpathologische Diagnostik, Institut für Pathologie, Venusberg Campus 1, 53127 Bonn</t>
  </si>
  <si>
    <t xml:space="preserve">Dresden</t>
  </si>
  <si>
    <t xml:space="preserve">Core Unit for Molecular Tumor Diagnostics (CMTD), National Center for Tumor Diseases Dresden (NCT), NCT/UCC  Dresden, a partnership between German Cancer Research Center (DKFZ),  Faculty of Medicine and University Hospital Carl Gustav Carus, TUD  Dresden University of Technology and Helmholtz-Zentrum Dresden-Rossendorf (HZDR), Germany</t>
  </si>
  <si>
    <t xml:space="preserve">Institut für Pathologie, Universitätsklinikum Carl Gustav Carus der TU Dresden, Fetscherstr. 74, 01307 Dresden.</t>
  </si>
  <si>
    <t xml:space="preserve">Düsseldorf</t>
  </si>
  <si>
    <t xml:space="preserve">Center for Personalized Medicine Oncology, Medical Faculty and University Hospital Düsseldorf, Heinrich Heine University Düsseldorf, Germany</t>
  </si>
  <si>
    <t xml:space="preserve">Institute of Human Genetics, Medical Faculty, University Hospital of Düsseldorf, Heinrich Heine University of Düsseldorf, Düsseldorf, Germany</t>
  </si>
  <si>
    <t xml:space="preserve">Erlangen</t>
  </si>
  <si>
    <t xml:space="preserve">Institute of Pathology, Friedrich-Alexander-Universität Erlangen-Nürnberg</t>
  </si>
  <si>
    <t xml:space="preserve">Comprehensive Cancer Center Erlangen-EMN (CCC ER-EMN), Erlangen, Germany</t>
  </si>
  <si>
    <t xml:space="preserve">Bavarian Cancer Research Center (BZKF), Erlangen, Germany</t>
  </si>
  <si>
    <t xml:space="preserve">Freiburg</t>
  </si>
  <si>
    <t xml:space="preserve">Institute for Surgical Pathology, Medical Center, University of Freiburg, Germany </t>
  </si>
  <si>
    <t xml:space="preserve"> Center for Personalized Medicine (ZPM), partner site Freiburg, Germany </t>
  </si>
  <si>
    <t xml:space="preserve"> Comprehensive Cancer Center Freiburg (CCCF), Medical Center, Freiburg, Germany</t>
  </si>
  <si>
    <t xml:space="preserve">Göttingen</t>
  </si>
  <si>
    <t xml:space="preserve">Institut für Pathologie, Universitätsmedizin Göttingen</t>
  </si>
  <si>
    <t xml:space="preserve">Institut für Bioinformatik, Universitätsmedizin Göttingen</t>
  </si>
  <si>
    <t xml:space="preserve">Hannover</t>
  </si>
  <si>
    <t xml:space="preserve">Institute of Human Genetics, Hannover Medical School, Hannover, Germany</t>
  </si>
  <si>
    <t xml:space="preserve">Institute of Pathology, Hannover Medical School, Hannover, Germany</t>
  </si>
  <si>
    <t xml:space="preserve">Heidelberg MPZ</t>
  </si>
  <si>
    <t xml:space="preserve">Institute of Pathology, Heidelberg University Hospital, Heidelberg, Germany</t>
  </si>
  <si>
    <t xml:space="preserve">Centers for Personalized Medicine (ZPM), Germany</t>
  </si>
  <si>
    <t xml:space="preserve">Institute of Human Genetics, Heidelberg University, Heidelberg, Germany</t>
  </si>
  <si>
    <t xml:space="preserve">Heidelberg Neuropathology</t>
  </si>
  <si>
    <t xml:space="preserve">Department of Neuropathology, University Hospital Heidelberg, Germany</t>
  </si>
  <si>
    <t xml:space="preserve">Cologne</t>
  </si>
  <si>
    <t xml:space="preserve">University of Cologne, Faculty of Medicine and University Hospital Cologne, Institute of Pathology, Cologne, Germany</t>
  </si>
  <si>
    <t xml:space="preserve">Mainz</t>
  </si>
  <si>
    <t xml:space="preserve">Institut für Pathologie, Universitätsmedizin Mainz, Germany</t>
  </si>
  <si>
    <t xml:space="preserve">München LMU</t>
  </si>
  <si>
    <t xml:space="preserve">Institute of Pathology, Ludwig-Maximilians-Universität München, Munich, Germany</t>
  </si>
  <si>
    <t xml:space="preserve">München TUM</t>
  </si>
  <si>
    <t xml:space="preserve">Institute of Pathology, TUM School of Medicine and Health, Technical University of Munich  </t>
  </si>
  <si>
    <t xml:space="preserve">Münster</t>
  </si>
  <si>
    <t xml:space="preserve">Gerhard-Domagk-Institute of Pathology, University Hospital Münster, Münster, Germany</t>
  </si>
  <si>
    <t xml:space="preserve">West German Cancer Center, University Hospital Münster, Münster, Germany</t>
  </si>
  <si>
    <t xml:space="preserve">Department of Medical Genetics, University Hospital Münster, Münster, Germany</t>
  </si>
  <si>
    <t xml:space="preserve">Regensburg</t>
  </si>
  <si>
    <t xml:space="preserve">Institute of Pathology, University of Regensburg</t>
  </si>
  <si>
    <t xml:space="preserve">Centrum für Translationale Onkologie, Universitätsklinikum Regensburg</t>
  </si>
  <si>
    <t xml:space="preserve">Tübingen</t>
  </si>
  <si>
    <t xml:space="preserve">Institute of Medical Genetics and Applied Genomics, University of Tübingen, Tübingen, Germany</t>
  </si>
  <si>
    <t xml:space="preserve">Ulm</t>
  </si>
  <si>
    <t xml:space="preserve">Institut für Pathologie, Universitätsklinikum Ulm</t>
  </si>
  <si>
    <t xml:space="preserve">Centers for Personalized Medicine (ZPM), Ulm, Germany</t>
  </si>
  <si>
    <t xml:space="preserve">Würzburg</t>
  </si>
  <si>
    <t xml:space="preserve">Comprehensive Cancer Center Mainfranken, Universitiy Hospital Wuerzburg</t>
  </si>
  <si>
    <t xml:space="preserve">Institute of Pathology, University of Wuerzburg</t>
  </si>
  <si>
    <t xml:space="preserve">Institute of Human Genetics, University of Wuerzburg</t>
  </si>
  <si>
    <t xml:space="preserve">Center-1</t>
  </si>
  <si>
    <t xml:space="preserve">Center-2</t>
  </si>
  <si>
    <t xml:space="preserve">Center-3</t>
  </si>
  <si>
    <t xml:space="preserve">Center-4</t>
  </si>
  <si>
    <t xml:space="preserve">Center-5</t>
  </si>
  <si>
    <t xml:space="preserve">Center-6</t>
  </si>
  <si>
    <t xml:space="preserve">Center-7</t>
  </si>
  <si>
    <t xml:space="preserve">Center-8</t>
  </si>
  <si>
    <t xml:space="preserve">Center-9</t>
  </si>
  <si>
    <t xml:space="preserve">Center-10</t>
  </si>
  <si>
    <t xml:space="preserve">Center-11</t>
  </si>
  <si>
    <t xml:space="preserve">Center-12</t>
  </si>
  <si>
    <t xml:space="preserve">Center-13</t>
  </si>
  <si>
    <t xml:space="preserve">Center-14</t>
  </si>
  <si>
    <t xml:space="preserve">Center-15</t>
  </si>
  <si>
    <t xml:space="preserve">Center-16</t>
  </si>
  <si>
    <t xml:space="preserve">Center-17</t>
  </si>
  <si>
    <t xml:space="preserve">Center-18</t>
  </si>
  <si>
    <t xml:space="preserve">Center-19</t>
  </si>
  <si>
    <t xml:space="preserve">Center-20</t>
  </si>
  <si>
    <t xml:space="preserve">Center-21</t>
  </si>
  <si>
    <t xml:space="preserve">Total DNA [ng]</t>
  </si>
  <si>
    <t xml:space="preserve">DNA [ng]</t>
  </si>
  <si>
    <t xml:space="preserve">Total DNA [ng/µl]</t>
  </si>
  <si>
    <t xml:space="preserve">Qubit (ng/µl)</t>
  </si>
  <si>
    <t xml:space="preserve">3 Normal</t>
  </si>
  <si>
    <t xml:space="preserve">3 Tumor</t>
  </si>
  <si>
    <t xml:space="preserve">4 Normal</t>
  </si>
  <si>
    <t xml:space="preserve">4 Tumor</t>
  </si>
  <si>
    <t xml:space="preserve">9 Normal</t>
  </si>
  <si>
    <t xml:space="preserve">9 Tumor</t>
  </si>
  <si>
    <t xml:space="preserve">13 Normal</t>
  </si>
  <si>
    <t xml:space="preserve">13 Tumor</t>
  </si>
  <si>
    <t xml:space="preserve">14 Normal</t>
  </si>
  <si>
    <t xml:space="preserve">14 Tumor</t>
  </si>
  <si>
    <t xml:space="preserve">16 Normal</t>
  </si>
  <si>
    <t xml:space="preserve">16 Tumor</t>
  </si>
  <si>
    <t xml:space="preserve">17 Normal</t>
  </si>
  <si>
    <t xml:space="preserve">17 Tumor</t>
  </si>
  <si>
    <t xml:space="preserve">18 Normal</t>
  </si>
  <si>
    <t xml:space="preserve">18 Tumor</t>
  </si>
  <si>
    <t xml:space="preserve">19 Normal</t>
  </si>
  <si>
    <t xml:space="preserve">19 Tumor</t>
  </si>
  <si>
    <t xml:space="preserve">20 Normal</t>
  </si>
  <si>
    <t xml:space="preserve">20 Tumor</t>
  </si>
  <si>
    <t xml:space="preserve"> </t>
  </si>
  <si>
    <t xml:space="preserve">Manufacturer sequencer</t>
  </si>
  <si>
    <t xml:space="preserve">Illumina</t>
  </si>
  <si>
    <t xml:space="preserve">System name</t>
  </si>
  <si>
    <t xml:space="preserve">Novaseq 6000</t>
  </si>
  <si>
    <t xml:space="preserve">NextSeq 2000</t>
  </si>
  <si>
    <t xml:space="preserve">NextSeq2000</t>
  </si>
  <si>
    <t xml:space="preserve">NovaSeq6000</t>
  </si>
  <si>
    <t xml:space="preserve">NextSeq550</t>
  </si>
  <si>
    <t xml:space="preserve">NovaSeq 6000</t>
  </si>
  <si>
    <t xml:space="preserve">Novaseq X Plus</t>
  </si>
  <si>
    <t xml:space="preserve">NextSeq 550 / NextSeq 550Dx</t>
  </si>
  <si>
    <t xml:space="preserve">NovaSeq XP</t>
  </si>
  <si>
    <t xml:space="preserve">NovaSeq X Plus</t>
  </si>
  <si>
    <t xml:space="preserve">Flowcell</t>
  </si>
  <si>
    <t xml:space="preserve">S2</t>
  </si>
  <si>
    <t xml:space="preserve">P2</t>
  </si>
  <si>
    <t xml:space="preserve">P3</t>
  </si>
  <si>
    <t xml:space="preserve">S1</t>
  </si>
  <si>
    <t xml:space="preserve">SP</t>
  </si>
  <si>
    <t xml:space="preserve">2x SP, 1x S1</t>
  </si>
  <si>
    <t xml:space="preserve">High Output</t>
  </si>
  <si>
    <t xml:space="preserve">SP, S2</t>
  </si>
  <si>
    <t xml:space="preserve">S2, S4</t>
  </si>
  <si>
    <t xml:space="preserve">10B</t>
  </si>
  <si>
    <t xml:space="preserve">Cycles</t>
  </si>
  <si>
    <t xml:space="preserve">2x 149</t>
  </si>
  <si>
    <t xml:space="preserve">150x2</t>
  </si>
  <si>
    <t xml:space="preserve">200-300</t>
  </si>
  <si>
    <t xml:space="preserve">2x150</t>
  </si>
  <si>
    <t xml:space="preserve">159/10/10/159 (Read1/Index1/Index2/Read2)</t>
  </si>
  <si>
    <t xml:space="preserve">Library</t>
  </si>
  <si>
    <t xml:space="preserve">QIAGEN Fx DNA Library</t>
  </si>
  <si>
    <t xml:space="preserve">Agilent</t>
  </si>
  <si>
    <t xml:space="preserve">Roche</t>
  </si>
  <si>
    <t xml:space="preserve">QIAseq FX DNA Library Kit</t>
  </si>
  <si>
    <t xml:space="preserve">Twist</t>
  </si>
  <si>
    <t xml:space="preserve">IDT</t>
  </si>
  <si>
    <t xml:space="preserve">IDT xGen™ cfDNA &amp; FFPE DNA Library Prep v2 MC</t>
  </si>
  <si>
    <t xml:space="preserve">SureSelect XT HS2 DNA Library Preparation and Target Enrichment</t>
  </si>
  <si>
    <t xml:space="preserve">SureSelect XT HS2</t>
  </si>
  <si>
    <t xml:space="preserve">Agilent </t>
  </si>
  <si>
    <t xml:space="preserve">Agilent SureSelect  XT HS2</t>
  </si>
  <si>
    <t xml:space="preserve">xGen cfDNA &amp; FFPE DNA Library Prep MC Kit</t>
  </si>
  <si>
    <t xml:space="preserve">Manufacturer chemistry</t>
  </si>
  <si>
    <t xml:space="preserve">QIAGEN</t>
  </si>
  <si>
    <t xml:space="preserve">Agilent SureSelct XT HS2 (5500-0147)</t>
  </si>
  <si>
    <t xml:space="preserve">Agilent SureSelect XT HS2</t>
  </si>
  <si>
    <t xml:space="preserve">Enrichment Kit</t>
  </si>
  <si>
    <t xml:space="preserve">QIAGEN Human Exome</t>
  </si>
  <si>
    <t xml:space="preserve">Agilent SureSelect DNA - SureSelectXT HS Human All Exon V8</t>
  </si>
  <si>
    <t xml:space="preserve">KAPA HyperExome V2</t>
  </si>
  <si>
    <t xml:space="preserve">QIAseq Human Exome Kit</t>
  </si>
  <si>
    <t xml:space="preserve">Twist Exome 2.0</t>
  </si>
  <si>
    <t xml:space="preserve">Twist Custom Exome 2.0</t>
  </si>
  <si>
    <t xml:space="preserve">SureSelect XT HS2 All Exon v8</t>
  </si>
  <si>
    <t xml:space="preserve">xGen™ cfDNA &amp; FFPE DNA Library Prep v2 MC, xGen Exome Hyb Panel v2</t>
  </si>
  <si>
    <t xml:space="preserve">Agilent SureSelct XT HS2 Hyb Module Box 2(5191-6688)</t>
  </si>
  <si>
    <t xml:space="preserve">All Exome V8 + OneSeq BB 1 Mb</t>
  </si>
  <si>
    <t xml:space="preserve">SureSelect XT HS Human All Exon V8</t>
  </si>
  <si>
    <r>
      <rPr>
        <sz val="10"/>
        <rFont val="Arial"/>
        <family val="2"/>
        <charset val="1"/>
      </rPr>
      <t xml:space="preserve">SureSelectXT Human All </t>
    </r>
    <r>
      <rPr>
        <i val="true"/>
        <sz val="10"/>
        <rFont val="Arial"/>
        <family val="2"/>
        <charset val="1"/>
      </rPr>
      <t xml:space="preserve">Exon V8</t>
    </r>
  </si>
  <si>
    <t xml:space="preserve">Twist Comprehensive Exome</t>
  </si>
  <si>
    <t xml:space="preserve">Agilent SureSelect XT HS2 Human All Exon v8</t>
  </si>
  <si>
    <t xml:space="preserve">xGen™ Hybridization and Wash v2 Kit</t>
  </si>
  <si>
    <t xml:space="preserve">Sample Barcodes</t>
  </si>
  <si>
    <t xml:space="preserve">UDI Adapter</t>
  </si>
  <si>
    <t xml:space="preserve">Agilent Kit </t>
  </si>
  <si>
    <t xml:space="preserve">KAPA Universal UMI Adapter</t>
  </si>
  <si>
    <t xml:space="preserve">QIAseq UDI Y-Adapter Kit</t>
  </si>
  <si>
    <t xml:space="preserve">IDT Adapter</t>
  </si>
  <si>
    <t xml:space="preserve">Twist Adapter</t>
  </si>
  <si>
    <t xml:space="preserve">Agilent Adapter</t>
  </si>
  <si>
    <t xml:space="preserve">xGen UDI Primer Pairs (1-96) </t>
  </si>
  <si>
    <t xml:space="preserve">IDT xGen™ UDI Primers</t>
  </si>
  <si>
    <t xml:space="preserve">Agilent SureSelect XT HS2 Index Primer Pairs für ILM 1-96 (5191-5688)</t>
  </si>
  <si>
    <t xml:space="preserve">SureSelect XT HS2 Index
Primer Pairs for ILM</t>
  </si>
  <si>
    <t xml:space="preserve">Agilent SureSelect XT HS2 Index Primer</t>
  </si>
  <si>
    <t xml:space="preserve">SureSelect XT HS2 Index Primer Pairs for ILM</t>
  </si>
  <si>
    <t xml:space="preserve">Twist Universal Adapters</t>
  </si>
  <si>
    <t xml:space="preserve">xGen UDI Primers</t>
  </si>
  <si>
    <t xml:space="preserve">Adapter system</t>
  </si>
  <si>
    <t xml:space="preserve">Universal adapter system</t>
  </si>
  <si>
    <t xml:space="preserve">Univeral adapter system</t>
  </si>
  <si>
    <t xml:space="preserve">Twist Adapter System</t>
  </si>
  <si>
    <t xml:space="preserve">Agilent, Trueseq Adapter p5 and p7 with Agilent Index</t>
  </si>
  <si>
    <t xml:space="preserve"> Universal Illumina Adapter </t>
  </si>
  <si>
    <t xml:space="preserve">Agilent SureSelect  XT HS2 (identisch zu Illumina TruSeq Adapters)</t>
  </si>
  <si>
    <t xml:space="preserve">Universal adapter system (TruSeq)</t>
  </si>
  <si>
    <t xml:space="preserve">Target regions</t>
  </si>
  <si>
    <t xml:space="preserve">Agilent SureSelect DNA - SureSelectXT HS Human All Exon V8 – S33266340_Regions.bed</t>
  </si>
  <si>
    <t xml:space="preserve">QIAseq Human Exome</t>
  </si>
  <si>
    <t xml:space="preserve">xGen Exome Hyb Panel v2</t>
  </si>
  <si>
    <t xml:space="preserve">Xgen Exome Hyb Panel v2</t>
  </si>
  <si>
    <t xml:space="preserve">Agilent Sure Select XT HS Human All Exon V8 (5191-6874)</t>
  </si>
  <si>
    <t xml:space="preserve">Agilent_S33266436_Regions_hg19</t>
  </si>
  <si>
    <t xml:space="preserve">SureSelect XT HS Human All Exon V8 (hg19)</t>
  </si>
  <si>
    <t xml:space="preserve">xGen™ Exome Hyb Panel v2</t>
  </si>
  <si>
    <t xml:space="preserve">UMIs</t>
  </si>
  <si>
    <t xml:space="preserve">No</t>
  </si>
  <si>
    <t xml:space="preserve">Yes</t>
  </si>
  <si>
    <t xml:space="preserve">No (UDI)</t>
  </si>
  <si>
    <t xml:space="preserve">WES experience
 (in month)</t>
  </si>
  <si>
    <t xml:space="preserve">WES experience in 
routine diagnostics 
(in month)</t>
  </si>
  <si>
    <t xml:space="preserve">Genom (before Liftover)</t>
  </si>
  <si>
    <t xml:space="preserve">hg38</t>
  </si>
  <si>
    <t xml:space="preserve">hg19</t>
  </si>
  <si>
    <t xml:space="preserve">GRCh37/hg19 |Germline: hg38</t>
  </si>
  <si>
    <t xml:space="preserve">b37 (GATK, Broad Institute)</t>
  </si>
  <si>
    <t xml:space="preserve">GRCh38</t>
  </si>
  <si>
    <t xml:space="preserve">Biomarker</t>
  </si>
  <si>
    <t xml:space="preserve">TMB</t>
  </si>
  <si>
    <t xml:space="preserve">Coverage</t>
  </si>
  <si>
    <t xml:space="preserve">20, min 3 alt reads</t>
  </si>
  <si>
    <t xml:space="preserve">20 (minDepth), 2 (minALTDepth)</t>
  </si>
  <si>
    <t xml:space="preserve">15</t>
  </si>
  <si>
    <t xml:space="preserve">X</t>
  </si>
  <si>
    <t xml:space="preserve">Counting</t>
  </si>
  <si>
    <t xml:space="preserve">SNV + INDEL</t>
  </si>
  <si>
    <t xml:space="preserve">SNV / SNV+INDEL</t>
  </si>
  <si>
    <t xml:space="preserve">missense SNPs</t>
  </si>
  <si>
    <t xml:space="preserve">SNV+INDEL</t>
  </si>
  <si>
    <t xml:space="preserve">https://github.com/bioinfo-pf-curie/TMB SNV + INDEL</t>
  </si>
  <si>
    <t xml:space="preserve">Missense + InDels</t>
  </si>
  <si>
    <t xml:space="preserve">SNV + INDEL, exonic functional</t>
  </si>
  <si>
    <t xml:space="preserve">SNV + InDel</t>
  </si>
  <si>
    <t xml:space="preserve">SNV</t>
  </si>
  <si>
    <t xml:space="preserve">VAF threshold</t>
  </si>
  <si>
    <t xml:space="preserve">0.05</t>
  </si>
  <si>
    <t xml:space="preserve">0.1, alt reads &gt;= 8</t>
  </si>
  <si>
    <t xml:space="preserve">0,05</t>
  </si>
  <si>
    <t xml:space="preserve">Illumina DRAGEN v4.2 - default settings</t>
  </si>
  <si>
    <t xml:space="preserve">Exone_filter</t>
  </si>
  <si>
    <t xml:space="preserve">exonic</t>
  </si>
  <si>
    <t xml:space="preserve">True</t>
  </si>
  <si>
    <t xml:space="preserve">WAHR +/-2 bp</t>
  </si>
  <si>
    <t xml:space="preserve">Region coverage</t>
  </si>
  <si>
    <t xml:space="preserve">&gt;= 15</t>
  </si>
  <si>
    <t xml:space="preserve">-</t>
  </si>
  <si>
    <t xml:space="preserve">Cutoff</t>
  </si>
  <si>
    <t xml:space="preserve">10 (Mut/Mb)</t>
  </si>
  <si>
    <t xml:space="preserve">MSI</t>
  </si>
  <si>
    <t xml:space="preserve">Tool</t>
  </si>
  <si>
    <t xml:space="preserve">Not evaluated</t>
  </si>
  <si>
    <t xml:space="preserve">Msisensor-pro</t>
  </si>
  <si>
    <t xml:space="preserve">MANTIS-MSI</t>
  </si>
  <si>
    <t xml:space="preserve">Mantis</t>
  </si>
  <si>
    <t xml:space="preserve">MSIsensor-Pro</t>
  </si>
  <si>
    <t xml:space="preserve">msisensor2</t>
  </si>
  <si>
    <t xml:space="preserve">Mantis2</t>
  </si>
  <si>
    <t xml:space="preserve">Msisensor-pro msi v1.2.0</t>
  </si>
  <si>
    <t xml:space="preserve">Illumina DRAGEN v4.2 MSI</t>
  </si>
  <si>
    <t xml:space="preserve">MSI parameter</t>
  </si>
  <si>
    <t xml:space="preserve">-c 15</t>
  </si>
  <si>
    <t xml:space="preserve">-mrq 20.0 -mlq 25.0 -mlc 20 -mrr 1</t>
  </si>
  <si>
    <t xml:space="preserve">default</t>
  </si>
  <si>
    <t xml:space="preserve">-c 20</t>
  </si>
  <si>
    <t xml:space="preserve">-mrq 20 -mlq 25 -mlc 20 -mrr 1</t>
  </si>
  <si>
    <t xml:space="preserve">-b 10</t>
  </si>
  <si>
    <t xml:space="preserve">"-c 20"</t>
  </si>
  <si>
    <t xml:space="preserve">--msi-command tumor-normal'</t>
  </si>
  <si>
    <t xml:space="preserve">difference-threshold 0.4 distance-threshold 0.187 dissimilarity-threshold 0.07</t>
  </si>
  <si>
    <t xml:space="preserve">0.4 Step-Wise-Difference</t>
  </si>
  <si>
    <t xml:space="preserve">10 %</t>
  </si>
  <si>
    <r>
      <rPr>
        <sz val="10"/>
        <rFont val="Arial"/>
        <family val="2"/>
        <charset val="1"/>
      </rPr>
      <t xml:space="preserve">For solid samples, </t>
    </r>
    <r>
      <rPr>
        <sz val="7"/>
        <color rgb="FF000000"/>
        <rFont val="Courier New"/>
        <family val="3"/>
        <charset val="1"/>
      </rPr>
      <t xml:space="preserve">PercentageUnstableSites</t>
    </r>
    <r>
      <rPr>
        <sz val="7"/>
        <color rgb="FF000000"/>
        <rFont val="Inter"/>
        <family val="0"/>
        <charset val="1"/>
      </rPr>
      <t xml:space="preserve"> &gt;= 20 indicates microsatellite instability</t>
    </r>
  </si>
  <si>
    <t xml:space="preserve">0.4</t>
  </si>
  <si>
    <t xml:space="preserve">HRD</t>
  </si>
  <si>
    <t xml:space="preserve">Segmentation</t>
  </si>
  <si>
    <t xml:space="preserve">CLC Workbench</t>
  </si>
  <si>
    <t xml:space="preserve">ASCAT</t>
  </si>
  <si>
    <t xml:space="preserve">Sequenza</t>
  </si>
  <si>
    <t xml:space="preserve">Qiagen CLC Copy Number Variant Detection </t>
  </si>
  <si>
    <t xml:space="preserve">ClinCNV</t>
  </si>
  <si>
    <t xml:space="preserve">sequenza</t>
  </si>
  <si>
    <t xml:space="preserve">PureCN</t>
  </si>
  <si>
    <t xml:space="preserve">Sequenza v3.0.0</t>
  </si>
  <si>
    <t xml:space="preserve">Illumina DRAGEN v4.2</t>
  </si>
  <si>
    <t xml:space="preserve">ClinCNV 1.18.3</t>
  </si>
  <si>
    <t xml:space="preserve">Segmentation parameter</t>
  </si>
  <si>
    <t xml:space="preserve">-w 50</t>
  </si>
  <si>
    <t xml:space="preserve">"-w 50"</t>
  </si>
  <si>
    <t xml:space="preserve">Scoring</t>
  </si>
  <si>
    <t xml:space="preserve">scarHRD</t>
  </si>
  <si>
    <t xml:space="preserve">Qiagen CLC Calculate HRD Score (beta)</t>
  </si>
  <si>
    <t xml:space="preserve">scarHRD v0.1.1</t>
  </si>
  <si>
    <t xml:space="preserve">Illumina DRAGEN v4.2 HRD</t>
  </si>
  <si>
    <t xml:space="preserve">Scoring parameter</t>
  </si>
  <si>
    <t xml:space="preserve">noggo</t>
  </si>
  <si>
    <t xml:space="preserve"> "reference = "grch37", seqz=TRUE"</t>
  </si>
  <si>
    <t xml:space="preserve">unclear. New chemistry, new probes, unknown tumor entities</t>
  </si>
  <si>
    <t xml:space="preserve">Mutational signatures</t>
  </si>
  <si>
    <t xml:space="preserve">FitMS</t>
  </si>
  <si>
    <t xml:space="preserve">SigProfilerExtractor</t>
  </si>
  <si>
    <t xml:space="preserve">YAPSA</t>
  </si>
  <si>
    <t xml:space="preserve">SigProfilerExtractor (COSMIC v.3.3.)</t>
  </si>
  <si>
    <t xml:space="preserve">/</t>
  </si>
  <si>
    <t xml:space="preserve">YAPSA v1.25.0</t>
  </si>
  <si>
    <t xml:space="preserve">sigProfiler</t>
  </si>
  <si>
    <t xml:space="preserve">Mutsig Parameter</t>
  </si>
  <si>
    <t xml:space="preserve">0.1, alt reads &gt;= 8, coverage &gt;= 20, exonic, synonymous, missense and nonsense variants</t>
  </si>
  <si>
    <t xml:space="preserve">exome=True, nmf_replicates=500</t>
  </si>
  <si>
    <t xml:space="preserve">CutOff = 0.05 / SBS v 3.4</t>
  </si>
  <si>
    <t xml:space="preserve">HLA</t>
  </si>
  <si>
    <t xml:space="preserve">HLA-Caller</t>
  </si>
  <si>
    <t xml:space="preserve">arcasHLA</t>
  </si>
  <si>
    <t xml:space="preserve">Optitype</t>
  </si>
  <si>
    <t xml:space="preserve">hla-genotyper</t>
  </si>
  <si>
    <t xml:space="preserve">Polysolver</t>
  </si>
  <si>
    <t xml:space="preserve">nf-core/hlatyping (Optitype)</t>
  </si>
  <si>
    <t xml:space="preserve">nfcore/hlatyping</t>
  </si>
  <si>
    <t xml:space="preserve">HAL-LA v1.0.3</t>
  </si>
  <si>
    <t xml:space="preserve">Neoepitope prediction</t>
  </si>
  <si>
    <t xml:space="preserve">pVacSeq</t>
  </si>
  <si>
    <t xml:space="preserve">pVACSeq v4.0.4</t>
  </si>
  <si>
    <t xml:space="preserve">Algorithms</t>
  </si>
  <si>
    <t xml:space="preserve">NetMHC-3.0, NetHCIIpan, …</t>
  </si>
  <si>
    <t xml:space="preserve">NetMHC, PickPocket, MHCflurry</t>
  </si>
  <si>
    <t xml:space="preserve">MHCnuggetsI MHCnuggetsII NNalign NetMHC NetMHCIIpan NetMHCcons NetMHCpan PickPocket SMM SMMPMBEC SMMalign</t>
  </si>
  <si>
    <t xml:space="preserve">Somatic variants</t>
  </si>
  <si>
    <t xml:space="preserve">Variantcaller</t>
  </si>
  <si>
    <t xml:space="preserve">mutect2</t>
  </si>
  <si>
    <t xml:space="preserve">GATK4 Mutect2</t>
  </si>
  <si>
    <t xml:space="preserve">Qiagen CLC Low Frequencey Variant Detection</t>
  </si>
  <si>
    <t xml:space="preserve">Illumina DRAGEN</t>
  </si>
  <si>
    <t xml:space="preserve">Somatic: MuTect2, VarScan2, Scalpel, Strelka; Germline: GATK4, MuTect2, Scalpel, Strelka</t>
  </si>
  <si>
    <t xml:space="preserve">Mutect2 (gatk4-4.4.0) &amp; Strelka  (2.9.10)</t>
  </si>
  <si>
    <t xml:space="preserve">Mutect2</t>
  </si>
  <si>
    <t xml:space="preserve">bcftools mpileup</t>
  </si>
  <si>
    <t xml:space="preserve">Strelka, Mutect2, Freebayes</t>
  </si>
  <si>
    <t xml:space="preserve">Manta v1.6.0 + Strelka2 v2.9.10</t>
  </si>
  <si>
    <t xml:space="preserve">strelka-2.9.10</t>
  </si>
  <si>
    <t xml:space="preserve">Variantcaller parameter</t>
  </si>
  <si>
    <t xml:space="preserve">Mutect2 standard parameters</t>
  </si>
  <si>
    <t xml:space="preserve">Required significance = 1.0</t>
  </si>
  <si>
    <t xml:space="preserve">--vc-callability-tumor-thres 20 </t>
  </si>
  <si>
    <t xml:space="preserve">--vc-min-base-qual 15</t>
  </si>
  <si>
    <t xml:space="preserve">Somatic: alt reads &gt;= 8, coverage &gt;= 20, 
exonic missense and nonsense variants as well as splicing variant (+Somatic: alt reads &gt;= 8, coverage &gt;= 20, 
exonic missense and nonsense variants as well as splicing variant (+2); Germline: alt reads &gt;= 5, coverage &gt;= 20, 
Exonic missense and nonsense variants as well as splicing variant (+10) </t>
  </si>
  <si>
    <t xml:space="preserve">default GATK best practice</t>
  </si>
  <si>
    <t xml:space="preserve">-C50 -d 1500 -a DP,SP,ADF,ADR</t>
  </si>
  <si>
    <t xml:space="preserve">call_quality 30</t>
  </si>
  <si>
    <t xml:space="preserve">-ip 200 --native-pair-hmm-threads 8 --germline-resource $EXAC_TCGA --af-of-alleles-not-in-resource 0.000032266 -L $EXOME_BED -pon $EXOME_PON --f1r2-tar-gz $tumor_tag"_f1r2.tar.gz"  --genotype-germline-sites true --genotype-pon-sites true --annotation StrandOddsRatio --annotation ReadPosition --annotation MappingQuality --annotation FisherStrand</t>
  </si>
  <si>
    <t xml:space="preserve">-- min-base-quality-score 10 --minimumMappingQuality 10 --force-call-filtered-alleles true --independent-mates true --max-suspicious-reads-per-alignment-start 1000 --downsampling-stride 2000 --allow-non-unique-kmers-in-ref true</t>
  </si>
  <si>
    <t xml:space="preserve">'--minimum-mapping-quality 20 
Only PASS, with a VEP Consequence and gnomAD_AF &lt; 0.025 or 
not gnomAD_AF were retained. More specifically, variants with a 
Consequence equal to {synonymous_variant; 5_prime_UTR_variant
3_prime_UTR_variant; non_coding_transcript_exon_variant;
intron_variant; non_coding_transcript_variant; upstream_gene_variant
downstream_gene_variant; intergenic_variant} were removed.</t>
  </si>
  <si>
    <t xml:space="preserve">--genotype-germline-sites true, --genotype-pon-sites true, --window_length 100000000</t>
  </si>
  <si>
    <t xml:space="preserve">" --callRegions --exome --mode=local"</t>
  </si>
  <si>
    <t xml:space="preserve">maxIndelSize = 49 depthFilterMultiple = 3.0 snvMaxFilteredBasecallFrac = 0.4 
snvMaxSpanningDeletionFrac = 0.75 indelMaxWindowFilteredBasecallFrac = 0.3 
ssnvPrior = 0.0001 sindelPrior = 0.000001 ssnvNoise  = 0.0000000005 
sindelNoiseFactor = 2.2 ssnvNoiseStrandBiasFrac = 0.0 minTier1Mapq = 20 minTier2Mapq = 0 
SsnvQuality_LowerBound = 15 sindelQuality_LowerBound = 40 
ssnvContamTolerance = 0.15 indelContamTolerance = 0.15 isWriteRealignedBam = 0 </t>
  </si>
  <si>
    <t xml:space="preserve">0.01</t>
  </si>
  <si>
    <t xml:space="preserve">0 / 0.05</t>
  </si>
  <si>
    <t xml:space="preserve">Somatic: 0.05; Germline: 0.1</t>
  </si>
  <si>
    <t xml:space="preserve"> </t>
  </si>
  <si>
    <t xml:space="preserve">0.035</t>
  </si>
  <si>
    <t xml:space="preserve">&lt;0.05 / &gt;0.2</t>
  </si>
  <si>
    <t xml:space="preserve">Basequality</t>
  </si>
  <si>
    <t xml:space="preserve">&gt;Q30</t>
  </si>
  <si>
    <t xml:space="preserve">--min-base-quality-score 10 </t>
  </si>
  <si>
    <t xml:space="preserve">PASS</t>
  </si>
  <si>
    <t xml:space="preserve">Coverage threshold</t>
  </si>
  <si>
    <t xml:space="preserve">50 - 100</t>
  </si>
  <si>
    <t xml:space="preserve">FilterMutectCalls + 5</t>
  </si>
  <si>
    <t xml:space="preserve">50 – 200</t>
  </si>
  <si>
    <t xml:space="preserve">&gt; 30</t>
  </si>
  <si>
    <t xml:space="preserve">5</t>
  </si>
  <si>
    <t xml:space="preserve">&gt;25</t>
  </si>
  <si>
    <t xml:space="preserve">&gt;=30</t>
  </si>
  <si>
    <t xml:space="preserve">Annotation</t>
  </si>
  <si>
    <t xml:space="preserve">VEP</t>
  </si>
  <si>
    <t xml:space="preserve">Funcotator + snpEff</t>
  </si>
  <si>
    <t xml:space="preserve">Qiagen CLC Genomics Workbench 23 + VEP</t>
  </si>
  <si>
    <t xml:space="preserve">ANNOVAR + snpEff</t>
  </si>
  <si>
    <t xml:space="preserve">megSAP</t>
  </si>
  <si>
    <t xml:space="preserve">Annovar</t>
  </si>
  <si>
    <t xml:space="preserve">ANNOVAR</t>
  </si>
  <si>
    <t xml:space="preserve">QCI</t>
  </si>
  <si>
    <t xml:space="preserve">VEP + SpliceAI</t>
  </si>
  <si>
    <t xml:space="preserve">Annovar v2020-06-08</t>
  </si>
  <si>
    <t xml:space="preserve">Nirvana + VEP!</t>
  </si>
  <si>
    <t xml:space="preserve">ensembl-vep 110.1</t>
  </si>
  <si>
    <t xml:space="preserve">CNV</t>
  </si>
  <si>
    <t xml:space="preserve">Control-FREEC + PURPLE</t>
  </si>
  <si>
    <t xml:space="preserve">CNVkit</t>
  </si>
  <si>
    <t xml:space="preserve">cnvkit + purecn</t>
  </si>
  <si>
    <t xml:space="preserve">CNV parameter</t>
  </si>
  <si>
    <t xml:space="preserve">&gt;4fold</t>
  </si>
  <si>
    <t xml:space="preserve">sequenza-utils seqz_binning --seqz ${bam2seqfile} --window 50 -o ${params.case}_bin50.seqz.gz</t>
  </si>
  <si>
    <t xml:space="preserve">--segmentation_method cbs, threshold 0.000001, drop_low_coverage True, call_thresholds "-1.1,-0.25,0,0.2,0.7", somatic_variant_caller "mutect2"</t>
  </si>
  <si>
    <t xml:space="preserve">ploidy = seq(1, 5.5, 0.1) ; Female=TRUE/FALSE</t>
  </si>
  <si>
    <t xml:space="preserve">Germline  variants</t>
  </si>
  <si>
    <t xml:space="preserve">HaplotypeCaller</t>
  </si>
  <si>
    <t xml:space="preserve">platypus</t>
  </si>
  <si>
    <t xml:space="preserve">GATK best practices</t>
  </si>
  <si>
    <t xml:space="preserve">--filterDuplicates=0</t>
  </si>
  <si>
    <t xml:space="preserve">100-200</t>
  </si>
  <si>
    <t xml:space="preserve">Varfeed 1.24.1</t>
  </si>
  <si>
    <t xml:space="preserve">kggseq</t>
  </si>
  <si>
    <t xml:space="preserve">SnpEff + SnpNexus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</si>
</sst>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@"/>
    <numFmt numFmtId="167" formatCode="General"/>
    <numFmt numFmtId="168" formatCode="0.00%"/>
    <numFmt numFmtId="169" formatCode="0%"/>
  </numFmts>
  <fonts count="2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sz val="10"/>
      <color theme="1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1F497D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i val="true"/>
      <sz val="10"/>
      <name val="Arial"/>
      <family val="2"/>
      <charset val="1"/>
    </font>
    <font>
      <sz val="10"/>
      <color rgb="FF333333"/>
      <name val="Calibri"/>
      <family val="2"/>
      <charset val="1"/>
    </font>
    <font>
      <sz val="10"/>
      <color rgb="FFFF860D"/>
      <name val="Calibri"/>
      <family val="2"/>
      <charset val="1"/>
    </font>
    <font>
      <b val="true"/>
      <sz val="10"/>
      <color rgb="FF1C99E0"/>
      <name val="Calibri"/>
      <family val="2"/>
      <charset val="1"/>
    </font>
    <font>
      <b val="true"/>
      <sz val="10"/>
      <color rgb="FFEA7500"/>
      <name val="Calibri"/>
      <family val="2"/>
      <charset val="1"/>
    </font>
    <font>
      <sz val="10"/>
      <color rgb="FFEA7500"/>
      <name val="Calibri"/>
      <family val="2"/>
      <charset val="1"/>
    </font>
    <font>
      <sz val="10"/>
      <color rgb="FF0000FF"/>
      <name val="Calibri"/>
      <family val="2"/>
      <charset val="1"/>
    </font>
    <font>
      <sz val="7"/>
      <color rgb="FF000000"/>
      <name val="Courier New"/>
      <family val="3"/>
      <charset val="1"/>
    </font>
    <font>
      <sz val="7"/>
      <color rgb="FF000000"/>
      <name val="Inter"/>
      <family val="0"/>
      <charset val="1"/>
    </font>
    <font>
      <sz val="10"/>
      <color rgb="FF1C99E0"/>
      <name val="Calibri"/>
      <family val="2"/>
      <charset val="1"/>
    </font>
    <font>
      <b val="true"/>
      <sz val="10"/>
      <color rgb="FFD36118"/>
      <name val="Calibri"/>
      <family val="2"/>
      <charset val="1"/>
    </font>
    <font>
      <b val="true"/>
      <sz val="10"/>
      <color rgb="FF616161"/>
      <name val="Calibri"/>
      <family val="2"/>
      <charset val="1"/>
    </font>
    <font>
      <sz val="12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2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2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C99E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60D"/>
      <rgbColor rgb="FFEA7500"/>
      <rgbColor rgb="FF616161"/>
      <rgbColor rgb="FF969696"/>
      <rgbColor rgb="FF003366"/>
      <rgbColor rgb="FF339966"/>
      <rgbColor rgb="FF003300"/>
      <rgbColor rgb="FF333300"/>
      <rgbColor rgb="FFD36118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github.com/bioinfo-pf-curie/TMB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2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5" activeCellId="0" sqref="A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0.68"/>
    <col collapsed="false" customWidth="true" hidden="false" outlineLevel="0" max="2" min="2" style="2" width="113.66"/>
    <col collapsed="false" customWidth="true" hidden="false" outlineLevel="0" max="3" min="3" style="2" width="137.17"/>
    <col collapsed="false" customWidth="true" hidden="false" outlineLevel="0" max="4" min="4" style="2" width="58.32"/>
  </cols>
  <sheetData>
    <row r="1" customFormat="false" ht="12.8" hidden="false" customHeight="false" outlineLevel="0" collapsed="false">
      <c r="A1" s="3" t="s">
        <v>0</v>
      </c>
      <c r="B1" s="4" t="s">
        <v>1</v>
      </c>
      <c r="C1" s="4" t="s">
        <v>2</v>
      </c>
      <c r="D1" s="4" t="s">
        <v>3</v>
      </c>
    </row>
    <row r="2" customFormat="false" ht="12.8" hidden="false" customHeight="false" outlineLevel="0" collapsed="false">
      <c r="A2" s="5" t="s">
        <v>4</v>
      </c>
      <c r="B2" s="4" t="s">
        <v>5</v>
      </c>
      <c r="C2" s="1" t="s">
        <v>6</v>
      </c>
      <c r="D2" s="4" t="s">
        <v>7</v>
      </c>
    </row>
    <row r="3" customFormat="false" ht="12.8" hidden="false" customHeight="false" outlineLevel="0" collapsed="false">
      <c r="A3" s="3" t="s">
        <v>8</v>
      </c>
      <c r="B3" s="4" t="s">
        <v>9</v>
      </c>
      <c r="C3" s="4" t="s">
        <v>10</v>
      </c>
      <c r="D3" s="4" t="s">
        <v>11</v>
      </c>
    </row>
    <row r="4" customFormat="false" ht="12.8" hidden="false" customHeight="false" outlineLevel="0" collapsed="false">
      <c r="A4" s="3" t="s">
        <v>12</v>
      </c>
      <c r="B4" s="4" t="s">
        <v>13</v>
      </c>
    </row>
    <row r="5" customFormat="false" ht="12.8" hidden="false" customHeight="false" outlineLevel="0" collapsed="false">
      <c r="A5" s="4" t="s">
        <v>14</v>
      </c>
      <c r="B5" s="4" t="s">
        <v>15</v>
      </c>
      <c r="C5" s="4" t="s">
        <v>16</v>
      </c>
    </row>
    <row r="6" customFormat="false" ht="12.8" hidden="false" customHeight="false" outlineLevel="0" collapsed="false">
      <c r="A6" s="3" t="s">
        <v>17</v>
      </c>
      <c r="B6" s="4" t="s">
        <v>18</v>
      </c>
      <c r="C6" s="4" t="s">
        <v>19</v>
      </c>
    </row>
    <row r="7" customFormat="false" ht="12.8" hidden="false" customHeight="false" outlineLevel="0" collapsed="false">
      <c r="A7" s="3" t="s">
        <v>20</v>
      </c>
      <c r="B7" s="4" t="s">
        <v>21</v>
      </c>
      <c r="C7" s="4" t="s">
        <v>22</v>
      </c>
      <c r="D7" s="4" t="s">
        <v>23</v>
      </c>
    </row>
    <row r="8" customFormat="false" ht="12.8" hidden="false" customHeight="false" outlineLevel="0" collapsed="false">
      <c r="A8" s="3" t="s">
        <v>24</v>
      </c>
      <c r="B8" s="4" t="s">
        <v>25</v>
      </c>
      <c r="C8" s="4" t="s">
        <v>26</v>
      </c>
      <c r="D8" s="4" t="s">
        <v>27</v>
      </c>
    </row>
    <row r="9" customFormat="false" ht="12.8" hidden="false" customHeight="false" outlineLevel="0" collapsed="false">
      <c r="A9" s="3" t="s">
        <v>28</v>
      </c>
      <c r="B9" s="4" t="s">
        <v>29</v>
      </c>
      <c r="C9" s="4" t="s">
        <v>30</v>
      </c>
    </row>
    <row r="10" customFormat="false" ht="12.8" hidden="false" customHeight="false" outlineLevel="0" collapsed="false">
      <c r="A10" s="3" t="s">
        <v>31</v>
      </c>
      <c r="B10" s="4" t="s">
        <v>32</v>
      </c>
      <c r="C10" s="4" t="s">
        <v>33</v>
      </c>
    </row>
    <row r="11" customFormat="false" ht="12.8" hidden="false" customHeight="false" outlineLevel="0" collapsed="false">
      <c r="A11" s="3" t="s">
        <v>34</v>
      </c>
      <c r="B11" s="4" t="s">
        <v>35</v>
      </c>
      <c r="C11" s="4" t="s">
        <v>36</v>
      </c>
      <c r="D11" s="4" t="s">
        <v>37</v>
      </c>
    </row>
    <row r="12" customFormat="false" ht="12.8" hidden="false" customHeight="false" outlineLevel="0" collapsed="false">
      <c r="A12" s="3" t="s">
        <v>38</v>
      </c>
      <c r="B12" s="4" t="s">
        <v>39</v>
      </c>
    </row>
    <row r="13" customFormat="false" ht="12.8" hidden="false" customHeight="false" outlineLevel="0" collapsed="false">
      <c r="A13" s="3" t="s">
        <v>40</v>
      </c>
      <c r="B13" s="4" t="s">
        <v>41</v>
      </c>
    </row>
    <row r="14" customFormat="false" ht="12.8" hidden="false" customHeight="false" outlineLevel="0" collapsed="false">
      <c r="A14" s="3" t="s">
        <v>42</v>
      </c>
      <c r="B14" s="4" t="s">
        <v>43</v>
      </c>
    </row>
    <row r="15" customFormat="false" ht="12.8" hidden="false" customHeight="false" outlineLevel="0" collapsed="false">
      <c r="A15" s="4" t="s">
        <v>44</v>
      </c>
      <c r="B15" s="4" t="s">
        <v>45</v>
      </c>
      <c r="C15" s="4"/>
    </row>
    <row r="16" customFormat="false" ht="12.8" hidden="false" customHeight="false" outlineLevel="0" collapsed="false">
      <c r="A16" s="3" t="s">
        <v>46</v>
      </c>
      <c r="B16" s="4" t="s">
        <v>47</v>
      </c>
    </row>
    <row r="17" customFormat="false" ht="12.8" hidden="false" customHeight="false" outlineLevel="0" collapsed="false">
      <c r="A17" s="3" t="s">
        <v>48</v>
      </c>
      <c r="B17" s="4" t="s">
        <v>49</v>
      </c>
      <c r="C17" s="4" t="s">
        <v>50</v>
      </c>
      <c r="D17" s="4" t="s">
        <v>51</v>
      </c>
    </row>
    <row r="18" customFormat="false" ht="12.8" hidden="false" customHeight="false" outlineLevel="0" collapsed="false">
      <c r="A18" s="3" t="s">
        <v>52</v>
      </c>
      <c r="B18" s="4" t="s">
        <v>53</v>
      </c>
      <c r="C18" s="4" t="s">
        <v>54</v>
      </c>
    </row>
    <row r="19" customFormat="false" ht="12.8" hidden="false" customHeight="false" outlineLevel="0" collapsed="false">
      <c r="A19" s="3" t="s">
        <v>55</v>
      </c>
      <c r="B19" s="4" t="s">
        <v>56</v>
      </c>
    </row>
    <row r="20" customFormat="false" ht="12.8" hidden="false" customHeight="false" outlineLevel="0" collapsed="false">
      <c r="A20" s="3" t="s">
        <v>57</v>
      </c>
      <c r="B20" s="4" t="s">
        <v>58</v>
      </c>
      <c r="C20" s="4" t="s">
        <v>59</v>
      </c>
    </row>
    <row r="21" customFormat="false" ht="12.8" hidden="false" customHeight="false" outlineLevel="0" collapsed="false">
      <c r="A21" s="3" t="s">
        <v>60</v>
      </c>
      <c r="B21" s="4" t="s">
        <v>61</v>
      </c>
      <c r="C21" s="4" t="s">
        <v>62</v>
      </c>
      <c r="D21" s="4" t="s">
        <v>63</v>
      </c>
    </row>
    <row r="24" customFormat="false" ht="12.8" hidden="false" customHeight="false" outlineLevel="0" collapsed="false">
      <c r="A24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38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P35" activeCellId="0" sqref="P35"/>
    </sheetView>
  </sheetViews>
  <sheetFormatPr defaultColWidth="11.53515625" defaultRowHeight="12.8" zeroHeight="false" outlineLevelRow="0" outlineLevelCol="0"/>
  <cols>
    <col collapsed="false" customWidth="true" hidden="false" outlineLevel="0" max="1" min="1" style="2" width="17.62"/>
  </cols>
  <sheetData>
    <row r="1" customFormat="false" ht="12.8" hidden="false" customHeight="false" outlineLevel="0" collapsed="false">
      <c r="A1" s="7"/>
      <c r="B1" s="8" t="s">
        <v>64</v>
      </c>
      <c r="C1" s="8" t="s">
        <v>65</v>
      </c>
      <c r="D1" s="8" t="s">
        <v>66</v>
      </c>
      <c r="E1" s="8" t="s">
        <v>67</v>
      </c>
      <c r="F1" s="8" t="s">
        <v>68</v>
      </c>
      <c r="G1" s="8" t="s">
        <v>69</v>
      </c>
      <c r="H1" s="7" t="s">
        <v>70</v>
      </c>
      <c r="I1" s="7" t="s">
        <v>71</v>
      </c>
      <c r="J1" s="7" t="s">
        <v>72</v>
      </c>
      <c r="K1" s="8" t="s">
        <v>73</v>
      </c>
      <c r="L1" s="8" t="s">
        <v>74</v>
      </c>
      <c r="M1" s="8" t="s">
        <v>75</v>
      </c>
      <c r="N1" s="8" t="s">
        <v>76</v>
      </c>
      <c r="O1" s="8" t="s">
        <v>77</v>
      </c>
      <c r="P1" s="8" t="s">
        <v>78</v>
      </c>
      <c r="Q1" s="8" t="s">
        <v>79</v>
      </c>
      <c r="R1" s="8" t="s">
        <v>80</v>
      </c>
      <c r="S1" s="8" t="s">
        <v>81</v>
      </c>
      <c r="T1" s="8" t="s">
        <v>82</v>
      </c>
      <c r="U1" s="8" t="s">
        <v>83</v>
      </c>
      <c r="V1" s="8" t="s">
        <v>84</v>
      </c>
    </row>
    <row r="2" customFormat="false" ht="12.8" hidden="false" customHeight="false" outlineLevel="0" collapsed="false">
      <c r="A2" s="9"/>
      <c r="B2" s="9" t="s">
        <v>85</v>
      </c>
      <c r="C2" s="9" t="s">
        <v>86</v>
      </c>
      <c r="D2" s="9" t="s">
        <v>86</v>
      </c>
      <c r="E2" s="9" t="s">
        <v>86</v>
      </c>
      <c r="F2" s="9" t="s">
        <v>86</v>
      </c>
      <c r="G2" s="9" t="s">
        <v>86</v>
      </c>
      <c r="H2" s="9" t="s">
        <v>86</v>
      </c>
      <c r="I2" s="9" t="s">
        <v>86</v>
      </c>
      <c r="J2" s="9" t="s">
        <v>86</v>
      </c>
      <c r="K2" s="9" t="s">
        <v>87</v>
      </c>
      <c r="L2" s="9" t="s">
        <v>86</v>
      </c>
      <c r="M2" s="9" t="s">
        <v>86</v>
      </c>
      <c r="N2" s="9" t="s">
        <v>86</v>
      </c>
      <c r="O2" s="9" t="s">
        <v>86</v>
      </c>
      <c r="P2" s="9" t="s">
        <v>86</v>
      </c>
      <c r="Q2" s="9" t="s">
        <v>86</v>
      </c>
      <c r="R2" s="9" t="s">
        <v>86</v>
      </c>
      <c r="S2" s="9" t="s">
        <v>86</v>
      </c>
      <c r="T2" s="9" t="s">
        <v>86</v>
      </c>
      <c r="U2" s="9" t="s">
        <v>86</v>
      </c>
      <c r="V2" s="9" t="s">
        <v>88</v>
      </c>
    </row>
    <row r="3" customFormat="false" ht="12.8" hidden="false" customHeight="false" outlineLevel="0" collapsed="false">
      <c r="A3" s="7" t="s">
        <v>89</v>
      </c>
      <c r="B3" s="9" t="n">
        <v>50</v>
      </c>
      <c r="C3" s="9" t="n">
        <v>100</v>
      </c>
      <c r="D3" s="9" t="n">
        <v>300</v>
      </c>
      <c r="E3" s="9" t="n">
        <v>50</v>
      </c>
      <c r="F3" s="9" t="n">
        <v>100</v>
      </c>
      <c r="G3" s="9" t="n">
        <v>100</v>
      </c>
      <c r="H3" s="9" t="n">
        <v>50</v>
      </c>
      <c r="I3" s="9" t="n">
        <v>150</v>
      </c>
      <c r="J3" s="9" t="n">
        <v>152.36</v>
      </c>
      <c r="K3" s="9" t="n">
        <v>13</v>
      </c>
      <c r="L3" s="10" t="n">
        <v>75</v>
      </c>
      <c r="M3" s="9" t="n">
        <v>200</v>
      </c>
      <c r="N3" s="9" t="n">
        <v>90</v>
      </c>
      <c r="O3" s="9" t="n">
        <v>150</v>
      </c>
      <c r="P3" s="9" t="n">
        <v>277</v>
      </c>
      <c r="Q3" s="11" t="n">
        <v>388.5</v>
      </c>
      <c r="R3" s="9" t="n">
        <v>100</v>
      </c>
      <c r="S3" s="9" t="n">
        <v>100</v>
      </c>
      <c r="T3" s="9" t="n">
        <v>2980</v>
      </c>
      <c r="U3" s="9" t="n">
        <v>100</v>
      </c>
      <c r="V3" s="12" t="n">
        <v>12.6</v>
      </c>
    </row>
    <row r="4" customFormat="false" ht="12.8" hidden="false" customHeight="false" outlineLevel="0" collapsed="false">
      <c r="A4" s="13" t="s">
        <v>90</v>
      </c>
      <c r="B4" s="14" t="n">
        <v>50</v>
      </c>
      <c r="C4" s="14" t="n">
        <v>100</v>
      </c>
      <c r="D4" s="14" t="n">
        <v>300</v>
      </c>
      <c r="E4" s="14" t="n">
        <v>50</v>
      </c>
      <c r="F4" s="14" t="n">
        <v>100</v>
      </c>
      <c r="G4" s="14" t="n">
        <v>100</v>
      </c>
      <c r="H4" s="14" t="n">
        <v>50</v>
      </c>
      <c r="I4" s="14" t="n">
        <v>150</v>
      </c>
      <c r="J4" s="14" t="n">
        <v>153.92</v>
      </c>
      <c r="K4" s="14" t="n">
        <v>13</v>
      </c>
      <c r="L4" s="15" t="n">
        <v>75</v>
      </c>
      <c r="M4" s="14" t="n">
        <v>200</v>
      </c>
      <c r="N4" s="14" t="n">
        <v>90</v>
      </c>
      <c r="O4" s="14" t="n">
        <v>150</v>
      </c>
      <c r="P4" s="15" t="n">
        <v>315</v>
      </c>
      <c r="Q4" s="16" t="n">
        <v>487.2</v>
      </c>
      <c r="R4" s="14" t="n">
        <v>100</v>
      </c>
      <c r="S4" s="14" t="n">
        <v>100</v>
      </c>
      <c r="T4" s="15" t="n">
        <v>2800</v>
      </c>
      <c r="U4" s="14" t="n">
        <v>100</v>
      </c>
      <c r="V4" s="17" t="n">
        <v>12.8</v>
      </c>
    </row>
    <row r="5" customFormat="false" ht="12.8" hidden="false" customHeight="false" outlineLevel="0" collapsed="false">
      <c r="A5" s="7" t="s">
        <v>91</v>
      </c>
      <c r="B5" s="9" t="n">
        <v>50</v>
      </c>
      <c r="C5" s="9" t="n">
        <v>100</v>
      </c>
      <c r="D5" s="9" t="n">
        <v>300</v>
      </c>
      <c r="E5" s="9" t="n">
        <v>50</v>
      </c>
      <c r="F5" s="9" t="n">
        <v>100</v>
      </c>
      <c r="G5" s="9" t="n">
        <v>100</v>
      </c>
      <c r="H5" s="9" t="n">
        <v>50</v>
      </c>
      <c r="I5" s="9" t="n">
        <v>150</v>
      </c>
      <c r="J5" s="9" t="n">
        <v>152.36</v>
      </c>
      <c r="K5" s="9" t="n">
        <v>13</v>
      </c>
      <c r="L5" s="10" t="n">
        <v>75</v>
      </c>
      <c r="M5" s="9" t="n">
        <v>200</v>
      </c>
      <c r="N5" s="9" t="n">
        <v>90</v>
      </c>
      <c r="O5" s="9" t="n">
        <v>150</v>
      </c>
      <c r="P5" s="9" t="n">
        <v>448</v>
      </c>
      <c r="Q5" s="11" t="n">
        <v>2520</v>
      </c>
      <c r="R5" s="9" t="n">
        <v>100</v>
      </c>
      <c r="S5" s="9" t="n">
        <v>100</v>
      </c>
      <c r="T5" s="9" t="n">
        <v>1584</v>
      </c>
      <c r="U5" s="9" t="n">
        <v>100</v>
      </c>
      <c r="V5" s="12" t="n">
        <v>10.5</v>
      </c>
    </row>
    <row r="6" customFormat="false" ht="12.8" hidden="false" customHeight="false" outlineLevel="0" collapsed="false">
      <c r="A6" s="13" t="s">
        <v>92</v>
      </c>
      <c r="B6" s="14" t="n">
        <v>50</v>
      </c>
      <c r="C6" s="14" t="n">
        <v>100</v>
      </c>
      <c r="D6" s="14" t="n">
        <v>300</v>
      </c>
      <c r="E6" s="14" t="n">
        <v>50</v>
      </c>
      <c r="F6" s="14" t="n">
        <v>100</v>
      </c>
      <c r="G6" s="14" t="n">
        <v>100</v>
      </c>
      <c r="H6" s="14" t="n">
        <v>50</v>
      </c>
      <c r="I6" s="14" t="n">
        <v>150</v>
      </c>
      <c r="J6" s="14" t="n">
        <v>143.52</v>
      </c>
      <c r="K6" s="14" t="n">
        <v>126</v>
      </c>
      <c r="L6" s="15" t="n">
        <v>75</v>
      </c>
      <c r="M6" s="14" t="n">
        <v>200</v>
      </c>
      <c r="N6" s="14" t="n">
        <v>90</v>
      </c>
      <c r="O6" s="14" t="n">
        <v>150</v>
      </c>
      <c r="P6" s="15" t="n">
        <v>2982</v>
      </c>
      <c r="Q6" s="16" t="n">
        <v>516.6</v>
      </c>
      <c r="R6" s="14" t="n">
        <v>100</v>
      </c>
      <c r="S6" s="14" t="n">
        <v>100</v>
      </c>
      <c r="T6" s="15" t="n">
        <v>3320</v>
      </c>
      <c r="U6" s="14" t="n">
        <v>100</v>
      </c>
      <c r="V6" s="18" t="n">
        <v>114</v>
      </c>
    </row>
    <row r="7" customFormat="false" ht="12.8" hidden="false" customHeight="false" outlineLevel="0" collapsed="false">
      <c r="A7" s="7" t="s">
        <v>93</v>
      </c>
      <c r="B7" s="9" t="n">
        <v>50</v>
      </c>
      <c r="C7" s="9" t="n">
        <v>100</v>
      </c>
      <c r="D7" s="9" t="n">
        <v>300</v>
      </c>
      <c r="E7" s="9" t="n">
        <v>50</v>
      </c>
      <c r="F7" s="9" t="n">
        <v>100</v>
      </c>
      <c r="G7" s="9" t="n">
        <v>100</v>
      </c>
      <c r="H7" s="9" t="n">
        <v>50</v>
      </c>
      <c r="I7" s="9" t="n">
        <v>150</v>
      </c>
      <c r="J7" s="9" t="n">
        <v>130</v>
      </c>
      <c r="K7" s="9" t="n">
        <v>15</v>
      </c>
      <c r="L7" s="10" t="n">
        <v>75</v>
      </c>
      <c r="M7" s="9" t="n">
        <v>200</v>
      </c>
      <c r="N7" s="9" t="n">
        <v>90</v>
      </c>
      <c r="O7" s="9" t="n">
        <v>150</v>
      </c>
      <c r="P7" s="9" t="n">
        <v>364</v>
      </c>
      <c r="Q7" s="11" t="n">
        <v>508.2</v>
      </c>
      <c r="R7" s="9" t="n">
        <v>100</v>
      </c>
      <c r="S7" s="9" t="n">
        <v>100</v>
      </c>
      <c r="T7" s="9" t="n">
        <v>1568</v>
      </c>
      <c r="U7" s="9" t="n">
        <v>100</v>
      </c>
      <c r="V7" s="19" t="n">
        <v>11.4</v>
      </c>
    </row>
    <row r="8" customFormat="false" ht="12.8" hidden="false" customHeight="false" outlineLevel="0" collapsed="false">
      <c r="A8" s="13" t="s">
        <v>94</v>
      </c>
      <c r="B8" s="14" t="n">
        <v>50</v>
      </c>
      <c r="C8" s="14" t="n">
        <v>100</v>
      </c>
      <c r="D8" s="14" t="n">
        <v>300</v>
      </c>
      <c r="E8" s="14" t="n">
        <v>50</v>
      </c>
      <c r="F8" s="14" t="n">
        <v>100</v>
      </c>
      <c r="G8" s="14" t="n">
        <v>100</v>
      </c>
      <c r="H8" s="14" t="n">
        <v>50</v>
      </c>
      <c r="I8" s="14" t="n">
        <v>150</v>
      </c>
      <c r="J8" s="14" t="n">
        <v>117.52</v>
      </c>
      <c r="K8" s="14" t="n">
        <v>17</v>
      </c>
      <c r="L8" s="15" t="n">
        <v>75</v>
      </c>
      <c r="M8" s="14" t="n">
        <v>200</v>
      </c>
      <c r="N8" s="14" t="n">
        <v>90</v>
      </c>
      <c r="O8" s="14" t="n">
        <v>150</v>
      </c>
      <c r="P8" s="15" t="n">
        <v>255</v>
      </c>
      <c r="Q8" s="16" t="n">
        <v>499.8</v>
      </c>
      <c r="R8" s="14" t="n">
        <v>100</v>
      </c>
      <c r="S8" s="14" t="n">
        <v>100</v>
      </c>
      <c r="T8" s="14" t="n">
        <v>1916</v>
      </c>
      <c r="U8" s="14" t="n">
        <v>100</v>
      </c>
      <c r="V8" s="17" t="n">
        <v>13.5</v>
      </c>
    </row>
    <row r="9" customFormat="false" ht="12.8" hidden="false" customHeight="false" outlineLevel="0" collapsed="false">
      <c r="A9" s="7" t="s">
        <v>95</v>
      </c>
      <c r="B9" s="9" t="n">
        <v>50</v>
      </c>
      <c r="C9" s="9" t="n">
        <v>100</v>
      </c>
      <c r="D9" s="9" t="n">
        <v>300</v>
      </c>
      <c r="E9" s="9" t="n">
        <v>50</v>
      </c>
      <c r="F9" s="9" t="n">
        <v>100</v>
      </c>
      <c r="G9" s="9" t="n">
        <v>100</v>
      </c>
      <c r="H9" s="9" t="n">
        <v>50</v>
      </c>
      <c r="I9" s="9" t="n">
        <v>150</v>
      </c>
      <c r="J9" s="9" t="n">
        <v>120.12</v>
      </c>
      <c r="K9" s="9" t="n">
        <v>15</v>
      </c>
      <c r="L9" s="10" t="n">
        <v>75</v>
      </c>
      <c r="M9" s="9" t="n">
        <v>200</v>
      </c>
      <c r="N9" s="9" t="n">
        <v>90</v>
      </c>
      <c r="O9" s="9" t="n">
        <v>150</v>
      </c>
      <c r="P9" s="9" t="n">
        <v>368</v>
      </c>
      <c r="Q9" s="11" t="n">
        <v>546</v>
      </c>
      <c r="R9" s="9" t="n">
        <v>100</v>
      </c>
      <c r="S9" s="9" t="n">
        <v>100</v>
      </c>
      <c r="T9" s="9" t="n">
        <v>1308</v>
      </c>
      <c r="U9" s="9" t="n">
        <v>100</v>
      </c>
      <c r="V9" s="19" t="n">
        <v>10</v>
      </c>
    </row>
    <row r="10" customFormat="false" ht="12.8" hidden="false" customHeight="false" outlineLevel="0" collapsed="false">
      <c r="A10" s="13" t="s">
        <v>96</v>
      </c>
      <c r="B10" s="14" t="n">
        <v>50</v>
      </c>
      <c r="C10" s="14" t="n">
        <v>100</v>
      </c>
      <c r="D10" s="14" t="n">
        <v>300</v>
      </c>
      <c r="E10" s="14" t="n">
        <v>50</v>
      </c>
      <c r="F10" s="14" t="n">
        <v>100</v>
      </c>
      <c r="G10" s="14" t="n">
        <v>100</v>
      </c>
      <c r="H10" s="14" t="n">
        <v>50</v>
      </c>
      <c r="I10" s="14" t="n">
        <v>150</v>
      </c>
      <c r="J10" s="14" t="n">
        <v>145.08</v>
      </c>
      <c r="K10" s="14" t="n">
        <v>13</v>
      </c>
      <c r="L10" s="15" t="n">
        <v>75</v>
      </c>
      <c r="M10" s="14" t="n">
        <v>200</v>
      </c>
      <c r="N10" s="14" t="n">
        <v>90</v>
      </c>
      <c r="O10" s="14" t="n">
        <v>150</v>
      </c>
      <c r="P10" s="15" t="n">
        <v>361</v>
      </c>
      <c r="Q10" s="16" t="n">
        <v>491.4</v>
      </c>
      <c r="R10" s="14" t="n">
        <v>100</v>
      </c>
      <c r="S10" s="14" t="n">
        <v>100</v>
      </c>
      <c r="T10" s="14" t="n">
        <v>1512</v>
      </c>
      <c r="U10" s="14" t="n">
        <v>100</v>
      </c>
      <c r="V10" s="17" t="n">
        <v>12.8</v>
      </c>
    </row>
    <row r="11" customFormat="false" ht="12.8" hidden="false" customHeight="false" outlineLevel="0" collapsed="false">
      <c r="A11" s="7" t="s">
        <v>97</v>
      </c>
      <c r="B11" s="9" t="n">
        <v>50</v>
      </c>
      <c r="C11" s="9" t="n">
        <v>100</v>
      </c>
      <c r="D11" s="9" t="n">
        <v>300</v>
      </c>
      <c r="E11" s="9" t="n">
        <v>50</v>
      </c>
      <c r="F11" s="9" t="n">
        <v>100</v>
      </c>
      <c r="G11" s="9" t="n">
        <v>100</v>
      </c>
      <c r="H11" s="9" t="n">
        <v>50</v>
      </c>
      <c r="I11" s="9" t="n">
        <v>150</v>
      </c>
      <c r="J11" s="9" t="n">
        <v>150.28</v>
      </c>
      <c r="K11" s="9" t="n">
        <v>12</v>
      </c>
      <c r="L11" s="10" t="n">
        <v>75</v>
      </c>
      <c r="M11" s="9" t="n">
        <v>200</v>
      </c>
      <c r="N11" s="9" t="n">
        <v>90</v>
      </c>
      <c r="O11" s="9" t="n">
        <v>150</v>
      </c>
      <c r="P11" s="9" t="n">
        <v>403</v>
      </c>
      <c r="Q11" s="11" t="n">
        <v>504</v>
      </c>
      <c r="R11" s="9" t="n">
        <v>100</v>
      </c>
      <c r="S11" s="9" t="n">
        <v>100</v>
      </c>
      <c r="T11" s="9" t="n">
        <v>1992</v>
      </c>
      <c r="U11" s="9" t="n">
        <v>100</v>
      </c>
      <c r="V11" s="19" t="n">
        <v>13.9</v>
      </c>
    </row>
    <row r="12" customFormat="false" ht="12.8" hidden="false" customHeight="false" outlineLevel="0" collapsed="false">
      <c r="A12" s="13" t="s">
        <v>98</v>
      </c>
      <c r="B12" s="14" t="n">
        <v>50</v>
      </c>
      <c r="C12" s="14" t="n">
        <v>100</v>
      </c>
      <c r="D12" s="14" t="n">
        <v>300</v>
      </c>
      <c r="E12" s="14" t="n">
        <v>50</v>
      </c>
      <c r="F12" s="14" t="n">
        <v>100</v>
      </c>
      <c r="G12" s="14" t="n">
        <v>100</v>
      </c>
      <c r="H12" s="14" t="n">
        <v>50</v>
      </c>
      <c r="I12" s="14" t="n">
        <v>150</v>
      </c>
      <c r="J12" s="14" t="n">
        <v>112.84</v>
      </c>
      <c r="K12" s="14" t="n">
        <v>13</v>
      </c>
      <c r="L12" s="15" t="n">
        <v>75</v>
      </c>
      <c r="M12" s="14" t="n">
        <v>200</v>
      </c>
      <c r="N12" s="14" t="n">
        <v>90</v>
      </c>
      <c r="O12" s="14" t="n">
        <v>150</v>
      </c>
      <c r="P12" s="15" t="n">
        <v>368</v>
      </c>
      <c r="Q12" s="16" t="n">
        <v>491.4</v>
      </c>
      <c r="R12" s="14" t="n">
        <v>100</v>
      </c>
      <c r="S12" s="14" t="n">
        <v>100</v>
      </c>
      <c r="T12" s="14" t="n">
        <v>2800</v>
      </c>
      <c r="U12" s="14" t="n">
        <v>100</v>
      </c>
      <c r="V12" s="17" t="n">
        <v>10.7</v>
      </c>
    </row>
    <row r="13" customFormat="false" ht="12.8" hidden="false" customHeight="false" outlineLevel="0" collapsed="false">
      <c r="A13" s="7" t="s">
        <v>99</v>
      </c>
      <c r="B13" s="9" t="n">
        <v>50</v>
      </c>
      <c r="C13" s="9" t="n">
        <v>100</v>
      </c>
      <c r="D13" s="9" t="n">
        <v>300</v>
      </c>
      <c r="E13" s="9" t="n">
        <v>50</v>
      </c>
      <c r="F13" s="9" t="n">
        <v>100</v>
      </c>
      <c r="G13" s="9" t="n">
        <v>100</v>
      </c>
      <c r="H13" s="9" t="n">
        <v>50</v>
      </c>
      <c r="I13" s="9" t="n">
        <v>150</v>
      </c>
      <c r="J13" s="9" t="n">
        <v>116.48</v>
      </c>
      <c r="K13" s="9" t="n">
        <v>18</v>
      </c>
      <c r="L13" s="10" t="n">
        <v>75</v>
      </c>
      <c r="M13" s="9" t="n">
        <v>200</v>
      </c>
      <c r="N13" s="9" t="n">
        <v>90</v>
      </c>
      <c r="O13" s="9" t="n">
        <v>150</v>
      </c>
      <c r="P13" s="9" t="n">
        <v>340</v>
      </c>
      <c r="Q13" s="11" t="n">
        <v>470.4</v>
      </c>
      <c r="R13" s="9" t="n">
        <v>100</v>
      </c>
      <c r="S13" s="9" t="n">
        <v>100</v>
      </c>
      <c r="T13" s="9" t="n">
        <v>776</v>
      </c>
      <c r="U13" s="9" t="n">
        <v>100</v>
      </c>
      <c r="V13" s="19" t="n">
        <v>12.7</v>
      </c>
    </row>
    <row r="14" customFormat="false" ht="12.8" hidden="false" customHeight="false" outlineLevel="0" collapsed="false">
      <c r="A14" s="13" t="s">
        <v>100</v>
      </c>
      <c r="B14" s="14" t="n">
        <v>50</v>
      </c>
      <c r="C14" s="14" t="n">
        <v>100</v>
      </c>
      <c r="D14" s="14" t="n">
        <v>300</v>
      </c>
      <c r="E14" s="14" t="n">
        <v>50</v>
      </c>
      <c r="F14" s="14" t="n">
        <v>100</v>
      </c>
      <c r="G14" s="14" t="n">
        <v>100</v>
      </c>
      <c r="H14" s="14" t="n">
        <v>50</v>
      </c>
      <c r="I14" s="14" t="n">
        <v>150</v>
      </c>
      <c r="J14" s="14" t="n">
        <v>98.8</v>
      </c>
      <c r="K14" s="14" t="n">
        <v>15</v>
      </c>
      <c r="L14" s="15" t="n">
        <v>75</v>
      </c>
      <c r="M14" s="14" t="n">
        <v>200</v>
      </c>
      <c r="N14" s="14" t="n">
        <v>90</v>
      </c>
      <c r="O14" s="14" t="n">
        <v>150</v>
      </c>
      <c r="P14" s="15" t="n">
        <v>294</v>
      </c>
      <c r="Q14" s="16" t="n">
        <v>457.8</v>
      </c>
      <c r="R14" s="14" t="n">
        <v>100</v>
      </c>
      <c r="S14" s="14" t="n">
        <v>100</v>
      </c>
      <c r="T14" s="14" t="n">
        <v>776</v>
      </c>
      <c r="U14" s="14" t="n">
        <v>100</v>
      </c>
      <c r="V14" s="17" t="n">
        <v>11.3</v>
      </c>
    </row>
    <row r="15" customFormat="false" ht="12.8" hidden="false" customHeight="false" outlineLevel="0" collapsed="false">
      <c r="A15" s="7" t="s">
        <v>101</v>
      </c>
      <c r="B15" s="9" t="n">
        <v>50</v>
      </c>
      <c r="C15" s="9" t="n">
        <v>100</v>
      </c>
      <c r="D15" s="9" t="n">
        <v>300</v>
      </c>
      <c r="E15" s="9" t="n">
        <v>50</v>
      </c>
      <c r="F15" s="9" t="n">
        <v>100</v>
      </c>
      <c r="G15" s="9" t="n">
        <v>100</v>
      </c>
      <c r="H15" s="9" t="n">
        <v>50</v>
      </c>
      <c r="I15" s="9" t="n">
        <v>86</v>
      </c>
      <c r="J15" s="9" t="n">
        <v>98.8</v>
      </c>
      <c r="K15" s="9" t="n">
        <v>23</v>
      </c>
      <c r="L15" s="10" t="n">
        <v>75</v>
      </c>
      <c r="M15" s="9" t="n">
        <v>200</v>
      </c>
      <c r="N15" s="9" t="n">
        <v>90</v>
      </c>
      <c r="O15" s="9" t="n">
        <v>150</v>
      </c>
      <c r="P15" s="9" t="n">
        <v>243</v>
      </c>
      <c r="Q15" s="11" t="n">
        <v>460</v>
      </c>
      <c r="R15" s="9" t="n">
        <v>100</v>
      </c>
      <c r="S15" s="9" t="n">
        <v>100</v>
      </c>
      <c r="T15" s="9" t="n">
        <v>4520</v>
      </c>
      <c r="U15" s="9" t="n">
        <v>100</v>
      </c>
      <c r="V15" s="19" t="n">
        <v>28.8</v>
      </c>
    </row>
    <row r="16" customFormat="false" ht="12.8" hidden="false" customHeight="false" outlineLevel="0" collapsed="false">
      <c r="A16" s="13" t="s">
        <v>102</v>
      </c>
      <c r="B16" s="14" t="n">
        <v>50</v>
      </c>
      <c r="C16" s="14" t="n">
        <v>100</v>
      </c>
      <c r="D16" s="14" t="n">
        <v>300</v>
      </c>
      <c r="E16" s="14" t="n">
        <v>50</v>
      </c>
      <c r="F16" s="14" t="n">
        <v>100</v>
      </c>
      <c r="G16" s="14" t="n">
        <v>100</v>
      </c>
      <c r="H16" s="14" t="n">
        <v>50</v>
      </c>
      <c r="I16" s="14" t="n">
        <v>75</v>
      </c>
      <c r="J16" s="14" t="n">
        <v>160.68</v>
      </c>
      <c r="K16" s="14" t="n">
        <v>27</v>
      </c>
      <c r="L16" s="15" t="n">
        <v>75</v>
      </c>
      <c r="M16" s="14" t="n">
        <v>173</v>
      </c>
      <c r="N16" s="14" t="n">
        <v>90</v>
      </c>
      <c r="O16" s="14" t="n">
        <v>150</v>
      </c>
      <c r="P16" s="15" t="n">
        <v>46</v>
      </c>
      <c r="Q16" s="16" t="n">
        <v>594</v>
      </c>
      <c r="R16" s="14" t="n">
        <v>100</v>
      </c>
      <c r="S16" s="14" t="n">
        <v>100</v>
      </c>
      <c r="T16" s="14" t="n">
        <v>5320</v>
      </c>
      <c r="U16" s="14" t="n">
        <v>100</v>
      </c>
      <c r="V16" s="17" t="n">
        <v>21.8</v>
      </c>
    </row>
    <row r="17" customFormat="false" ht="12.8" hidden="false" customHeight="false" outlineLevel="0" collapsed="false">
      <c r="A17" s="7" t="s">
        <v>103</v>
      </c>
      <c r="B17" s="9" t="n">
        <v>50</v>
      </c>
      <c r="C17" s="9" t="n">
        <v>100</v>
      </c>
      <c r="D17" s="9" t="n">
        <v>300</v>
      </c>
      <c r="E17" s="9" t="n">
        <v>50</v>
      </c>
      <c r="F17" s="9" t="n">
        <v>100</v>
      </c>
      <c r="G17" s="9" t="n">
        <v>100</v>
      </c>
      <c r="H17" s="9" t="n">
        <v>50</v>
      </c>
      <c r="I17" s="9" t="n">
        <v>62</v>
      </c>
      <c r="J17" s="9" t="n">
        <v>117.52</v>
      </c>
      <c r="K17" s="9" t="n">
        <v>22</v>
      </c>
      <c r="L17" s="10" t="n">
        <v>75</v>
      </c>
      <c r="M17" s="9" t="n">
        <v>139</v>
      </c>
      <c r="N17" s="9" t="n">
        <v>90</v>
      </c>
      <c r="O17" s="9" t="n">
        <v>150</v>
      </c>
      <c r="P17" s="9" t="n">
        <v>230</v>
      </c>
      <c r="Q17" s="11" t="n">
        <v>554</v>
      </c>
      <c r="R17" s="9" t="n">
        <v>100</v>
      </c>
      <c r="S17" s="9" t="n">
        <v>100</v>
      </c>
      <c r="T17" s="9" t="n">
        <v>5920</v>
      </c>
      <c r="U17" s="9" t="n">
        <v>100</v>
      </c>
      <c r="V17" s="19" t="n">
        <v>18</v>
      </c>
    </row>
    <row r="18" customFormat="false" ht="12.8" hidden="false" customHeight="false" outlineLevel="0" collapsed="false">
      <c r="A18" s="13" t="s">
        <v>104</v>
      </c>
      <c r="B18" s="14" t="n">
        <v>50</v>
      </c>
      <c r="C18" s="14" t="n">
        <v>100</v>
      </c>
      <c r="D18" s="14" t="n">
        <v>300</v>
      </c>
      <c r="E18" s="14" t="n">
        <v>50</v>
      </c>
      <c r="F18" s="14" t="n">
        <v>100</v>
      </c>
      <c r="G18" s="14" t="n">
        <v>100</v>
      </c>
      <c r="H18" s="14" t="n">
        <v>50</v>
      </c>
      <c r="I18" s="14" t="n">
        <v>78</v>
      </c>
      <c r="J18" s="14" t="n">
        <v>125.84</v>
      </c>
      <c r="K18" s="14" t="n">
        <v>19</v>
      </c>
      <c r="L18" s="15" t="n">
        <v>75</v>
      </c>
      <c r="M18" s="14" t="n">
        <v>150</v>
      </c>
      <c r="N18" s="14" t="n">
        <v>90</v>
      </c>
      <c r="O18" s="14" t="n">
        <v>150</v>
      </c>
      <c r="P18" s="15" t="n">
        <v>223</v>
      </c>
      <c r="Q18" s="16" t="n">
        <v>686</v>
      </c>
      <c r="R18" s="14" t="n">
        <v>100</v>
      </c>
      <c r="S18" s="14" t="n">
        <v>100</v>
      </c>
      <c r="T18" s="14" t="n">
        <v>5960</v>
      </c>
      <c r="U18" s="14" t="n">
        <v>100</v>
      </c>
      <c r="V18" s="17" t="n">
        <v>34.6</v>
      </c>
    </row>
    <row r="19" customFormat="false" ht="12.8" hidden="false" customHeight="false" outlineLevel="0" collapsed="false">
      <c r="A19" s="7" t="s">
        <v>105</v>
      </c>
      <c r="B19" s="9" t="n">
        <v>50</v>
      </c>
      <c r="C19" s="9" t="n">
        <v>100</v>
      </c>
      <c r="D19" s="9" t="n">
        <v>300</v>
      </c>
      <c r="E19" s="9" t="n">
        <v>50</v>
      </c>
      <c r="F19" s="9" t="n">
        <v>100</v>
      </c>
      <c r="G19" s="9" t="n">
        <v>100</v>
      </c>
      <c r="H19" s="9" t="n">
        <v>50</v>
      </c>
      <c r="I19" s="9" t="n">
        <v>71</v>
      </c>
      <c r="J19" s="9" t="n">
        <v>119.6</v>
      </c>
      <c r="K19" s="9" t="n">
        <v>20</v>
      </c>
      <c r="L19" s="10" t="n">
        <v>75</v>
      </c>
      <c r="M19" s="9" t="n">
        <v>135</v>
      </c>
      <c r="N19" s="9" t="n">
        <v>90</v>
      </c>
      <c r="O19" s="9" t="n">
        <v>150</v>
      </c>
      <c r="P19" s="9" t="n">
        <v>232</v>
      </c>
      <c r="Q19" s="11" t="n">
        <v>472</v>
      </c>
      <c r="R19" s="9" t="n">
        <v>100</v>
      </c>
      <c r="S19" s="9" t="n">
        <v>100</v>
      </c>
      <c r="T19" s="9" t="n">
        <v>5840</v>
      </c>
      <c r="U19" s="9" t="n">
        <v>100</v>
      </c>
      <c r="V19" s="19" t="n">
        <v>14.8</v>
      </c>
    </row>
    <row r="20" customFormat="false" ht="12.8" hidden="false" customHeight="false" outlineLevel="0" collapsed="false">
      <c r="A20" s="13" t="s">
        <v>106</v>
      </c>
      <c r="B20" s="14" t="n">
        <v>50</v>
      </c>
      <c r="C20" s="14" t="n">
        <v>100</v>
      </c>
      <c r="D20" s="14" t="n">
        <v>300</v>
      </c>
      <c r="E20" s="14" t="n">
        <v>50</v>
      </c>
      <c r="F20" s="14" t="n">
        <v>100</v>
      </c>
      <c r="G20" s="14" t="n">
        <v>100</v>
      </c>
      <c r="H20" s="14" t="n">
        <v>50</v>
      </c>
      <c r="I20" s="14" t="n">
        <v>66</v>
      </c>
      <c r="J20" s="14" t="n">
        <v>116.48</v>
      </c>
      <c r="K20" s="14" t="n">
        <v>16</v>
      </c>
      <c r="L20" s="15" t="n">
        <v>75</v>
      </c>
      <c r="M20" s="14" t="n">
        <v>130</v>
      </c>
      <c r="N20" s="14" t="n">
        <v>90</v>
      </c>
      <c r="O20" s="14" t="n">
        <v>150</v>
      </c>
      <c r="P20" s="15" t="n">
        <v>177</v>
      </c>
      <c r="Q20" s="16" t="n">
        <v>408</v>
      </c>
      <c r="R20" s="14" t="n">
        <v>100</v>
      </c>
      <c r="S20" s="14" t="n">
        <v>100</v>
      </c>
      <c r="T20" s="14" t="n">
        <v>6000</v>
      </c>
      <c r="U20" s="14" t="n">
        <v>100</v>
      </c>
      <c r="V20" s="17" t="n">
        <v>34</v>
      </c>
    </row>
    <row r="21" customFormat="false" ht="12.8" hidden="false" customHeight="false" outlineLevel="0" collapsed="false">
      <c r="A21" s="7" t="s">
        <v>107</v>
      </c>
      <c r="B21" s="9" t="n">
        <v>50</v>
      </c>
      <c r="C21" s="9" t="n">
        <v>100</v>
      </c>
      <c r="D21" s="9" t="n">
        <v>300</v>
      </c>
      <c r="E21" s="9" t="n">
        <v>50</v>
      </c>
      <c r="F21" s="9" t="n">
        <v>100</v>
      </c>
      <c r="G21" s="9" t="n">
        <v>100</v>
      </c>
      <c r="H21" s="9" t="n">
        <v>50</v>
      </c>
      <c r="I21" s="9" t="n">
        <v>76</v>
      </c>
      <c r="J21" s="9" t="n">
        <v>110.76</v>
      </c>
      <c r="K21" s="9" t="n">
        <v>29</v>
      </c>
      <c r="L21" s="10" t="n">
        <v>75</v>
      </c>
      <c r="M21" s="9" t="n">
        <v>171</v>
      </c>
      <c r="N21" s="9" t="n">
        <v>90</v>
      </c>
      <c r="O21" s="9" t="n">
        <v>150</v>
      </c>
      <c r="P21" s="9" t="n">
        <v>147</v>
      </c>
      <c r="Q21" s="11" t="n">
        <v>412</v>
      </c>
      <c r="R21" s="9" t="n">
        <v>100</v>
      </c>
      <c r="S21" s="9" t="n">
        <v>100</v>
      </c>
      <c r="T21" s="9" t="n">
        <v>5400</v>
      </c>
      <c r="U21" s="9" t="n">
        <v>100</v>
      </c>
      <c r="V21" s="19" t="n">
        <v>29</v>
      </c>
    </row>
    <row r="22" customFormat="false" ht="12.8" hidden="false" customHeight="false" outlineLevel="0" collapsed="false">
      <c r="A22" s="13" t="s">
        <v>108</v>
      </c>
      <c r="B22" s="14" t="n">
        <v>50</v>
      </c>
      <c r="C22" s="14" t="n">
        <v>100</v>
      </c>
      <c r="D22" s="14" t="n">
        <v>300</v>
      </c>
      <c r="E22" s="14" t="n">
        <v>50</v>
      </c>
      <c r="F22" s="14" t="n">
        <v>100</v>
      </c>
      <c r="G22" s="14" t="n">
        <v>100</v>
      </c>
      <c r="H22" s="14" t="n">
        <v>50</v>
      </c>
      <c r="I22" s="14" t="n">
        <v>65</v>
      </c>
      <c r="J22" s="14" t="n">
        <v>119.6</v>
      </c>
      <c r="K22" s="14" t="n">
        <v>26</v>
      </c>
      <c r="L22" s="15" t="n">
        <v>75</v>
      </c>
      <c r="M22" s="14" t="n">
        <v>200</v>
      </c>
      <c r="N22" s="14" t="n">
        <v>90</v>
      </c>
      <c r="O22" s="14" t="n">
        <v>150</v>
      </c>
      <c r="P22" s="15" t="n">
        <v>214</v>
      </c>
      <c r="Q22" s="16" t="n">
        <v>452</v>
      </c>
      <c r="R22" s="14" t="n">
        <v>100</v>
      </c>
      <c r="S22" s="14" t="n">
        <v>100</v>
      </c>
      <c r="T22" s="14" t="n">
        <v>7160</v>
      </c>
      <c r="U22" s="14" t="n">
        <v>100</v>
      </c>
      <c r="V22" s="17" t="n">
        <v>23</v>
      </c>
    </row>
    <row r="23" customFormat="false" ht="12.8" hidden="false" customHeight="false" outlineLevel="0" collapsed="false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2" t="s">
        <v>109</v>
      </c>
    </row>
    <row r="24" customFormat="false" ht="12.8" hidden="false" customHeight="false" outlineLevel="0" collapsed="false">
      <c r="A24" s="23" t="s">
        <v>110</v>
      </c>
      <c r="B24" s="21" t="s">
        <v>111</v>
      </c>
      <c r="C24" s="21" t="s">
        <v>111</v>
      </c>
      <c r="D24" s="21" t="s">
        <v>111</v>
      </c>
      <c r="E24" s="9" t="s">
        <v>111</v>
      </c>
      <c r="F24" s="9" t="s">
        <v>111</v>
      </c>
      <c r="G24" s="9" t="s">
        <v>111</v>
      </c>
      <c r="H24" s="21" t="s">
        <v>111</v>
      </c>
      <c r="I24" s="21" t="s">
        <v>111</v>
      </c>
      <c r="J24" s="9" t="s">
        <v>111</v>
      </c>
      <c r="K24" s="9" t="s">
        <v>111</v>
      </c>
      <c r="L24" s="9" t="s">
        <v>111</v>
      </c>
      <c r="M24" s="9" t="s">
        <v>111</v>
      </c>
      <c r="N24" s="21" t="s">
        <v>111</v>
      </c>
      <c r="O24" s="21" t="s">
        <v>111</v>
      </c>
      <c r="P24" s="21" t="s">
        <v>111</v>
      </c>
      <c r="Q24" s="21" t="s">
        <v>111</v>
      </c>
      <c r="R24" s="21" t="s">
        <v>111</v>
      </c>
      <c r="S24" s="21" t="s">
        <v>111</v>
      </c>
      <c r="T24" s="21" t="s">
        <v>111</v>
      </c>
      <c r="U24" s="21" t="s">
        <v>111</v>
      </c>
      <c r="V24" s="9" t="s">
        <v>111</v>
      </c>
    </row>
    <row r="25" customFormat="false" ht="12.8" hidden="false" customHeight="false" outlineLevel="0" collapsed="false">
      <c r="A25" s="23" t="s">
        <v>112</v>
      </c>
      <c r="B25" s="21" t="s">
        <v>113</v>
      </c>
      <c r="C25" s="21" t="s">
        <v>114</v>
      </c>
      <c r="D25" s="21" t="s">
        <v>115</v>
      </c>
      <c r="E25" s="9" t="s">
        <v>113</v>
      </c>
      <c r="F25" s="9" t="s">
        <v>113</v>
      </c>
      <c r="G25" s="9" t="s">
        <v>116</v>
      </c>
      <c r="H25" s="21" t="s">
        <v>113</v>
      </c>
      <c r="I25" s="21" t="s">
        <v>113</v>
      </c>
      <c r="J25" s="9" t="s">
        <v>113</v>
      </c>
      <c r="K25" s="9" t="s">
        <v>113</v>
      </c>
      <c r="L25" s="9" t="s">
        <v>113</v>
      </c>
      <c r="M25" s="9" t="s">
        <v>113</v>
      </c>
      <c r="N25" s="21" t="s">
        <v>117</v>
      </c>
      <c r="O25" s="21" t="s">
        <v>113</v>
      </c>
      <c r="P25" s="21" t="s">
        <v>118</v>
      </c>
      <c r="Q25" s="9" t="s">
        <v>113</v>
      </c>
      <c r="R25" s="21" t="s">
        <v>119</v>
      </c>
      <c r="S25" s="21" t="s">
        <v>120</v>
      </c>
      <c r="T25" s="21" t="s">
        <v>121</v>
      </c>
      <c r="U25" s="21" t="s">
        <v>122</v>
      </c>
      <c r="V25" s="9" t="s">
        <v>113</v>
      </c>
    </row>
    <row r="26" customFormat="false" ht="12.8" hidden="false" customHeight="false" outlineLevel="0" collapsed="false">
      <c r="A26" s="23" t="s">
        <v>123</v>
      </c>
      <c r="B26" s="21" t="s">
        <v>124</v>
      </c>
      <c r="C26" s="21" t="s">
        <v>125</v>
      </c>
      <c r="D26" s="21" t="s">
        <v>126</v>
      </c>
      <c r="E26" s="9" t="s">
        <v>127</v>
      </c>
      <c r="F26" s="9" t="s">
        <v>128</v>
      </c>
      <c r="G26" s="9" t="s">
        <v>128</v>
      </c>
      <c r="H26" s="21" t="s">
        <v>128</v>
      </c>
      <c r="I26" s="21" t="s">
        <v>127</v>
      </c>
      <c r="J26" s="9" t="s">
        <v>128</v>
      </c>
      <c r="K26" s="9" t="s">
        <v>124</v>
      </c>
      <c r="L26" s="9" t="s">
        <v>128</v>
      </c>
      <c r="M26" s="9" t="s">
        <v>129</v>
      </c>
      <c r="N26" s="21" t="s">
        <v>130</v>
      </c>
      <c r="O26" s="21" t="n">
        <v>300</v>
      </c>
      <c r="P26" s="21" t="s">
        <v>131</v>
      </c>
      <c r="Q26" s="9" t="s">
        <v>132</v>
      </c>
      <c r="R26" s="21" t="s">
        <v>133</v>
      </c>
      <c r="S26" s="21" t="s">
        <v>130</v>
      </c>
      <c r="T26" s="21" t="s">
        <v>133</v>
      </c>
      <c r="U26" s="21" t="s">
        <v>133</v>
      </c>
      <c r="V26" s="9" t="s">
        <v>128</v>
      </c>
    </row>
    <row r="27" customFormat="false" ht="12.8" hidden="false" customHeight="false" outlineLevel="0" collapsed="false">
      <c r="A27" s="7" t="s">
        <v>134</v>
      </c>
      <c r="B27" s="21" t="s">
        <v>135</v>
      </c>
      <c r="C27" s="21" t="s">
        <v>136</v>
      </c>
      <c r="D27" s="9" t="n">
        <v>200</v>
      </c>
      <c r="E27" s="9" t="n">
        <v>300</v>
      </c>
      <c r="F27" s="9" t="n">
        <v>200</v>
      </c>
      <c r="G27" s="9" t="n">
        <v>238</v>
      </c>
      <c r="H27" s="9" t="n">
        <v>200</v>
      </c>
      <c r="I27" s="21" t="s">
        <v>137</v>
      </c>
      <c r="J27" s="9" t="n">
        <v>300</v>
      </c>
      <c r="K27" s="9" t="n">
        <v>200</v>
      </c>
      <c r="L27" s="9" t="n">
        <v>200</v>
      </c>
      <c r="M27" s="9" t="n">
        <v>200</v>
      </c>
      <c r="N27" s="21" t="s">
        <v>138</v>
      </c>
      <c r="O27" s="21" t="n">
        <v>300</v>
      </c>
      <c r="P27" s="21" t="n">
        <v>300</v>
      </c>
      <c r="Q27" s="9" t="s">
        <v>139</v>
      </c>
      <c r="R27" s="21" t="n">
        <v>200</v>
      </c>
      <c r="S27" s="21" t="n">
        <v>300</v>
      </c>
      <c r="T27" s="9" t="n">
        <v>300</v>
      </c>
      <c r="U27" s="9" t="n">
        <v>320</v>
      </c>
      <c r="V27" s="9" t="n">
        <v>200</v>
      </c>
    </row>
    <row r="28" customFormat="false" ht="12.8" hidden="false" customHeight="false" outlineLevel="0" collapsed="false">
      <c r="A28" s="7"/>
      <c r="B28" s="21"/>
      <c r="C28" s="21"/>
      <c r="D28" s="21"/>
      <c r="E28" s="9"/>
      <c r="F28" s="9"/>
      <c r="G28" s="9"/>
      <c r="H28" s="21"/>
      <c r="I28" s="21"/>
      <c r="J28" s="9"/>
      <c r="K28" s="9"/>
      <c r="L28" s="21"/>
      <c r="M28" s="9"/>
      <c r="N28" s="21"/>
      <c r="O28" s="21"/>
      <c r="P28" s="21"/>
      <c r="Q28" s="9"/>
      <c r="R28" s="21"/>
      <c r="S28" s="21"/>
      <c r="T28" s="21"/>
      <c r="U28" s="21"/>
      <c r="V28" s="9"/>
    </row>
    <row r="29" customFormat="false" ht="40.25" hidden="false" customHeight="false" outlineLevel="0" collapsed="false">
      <c r="A29" s="7" t="s">
        <v>140</v>
      </c>
      <c r="B29" s="21" t="s">
        <v>141</v>
      </c>
      <c r="C29" s="21" t="s">
        <v>142</v>
      </c>
      <c r="D29" s="21" t="s">
        <v>143</v>
      </c>
      <c r="E29" s="9" t="s">
        <v>144</v>
      </c>
      <c r="F29" s="9" t="s">
        <v>145</v>
      </c>
      <c r="G29" s="9" t="s">
        <v>145</v>
      </c>
      <c r="H29" s="21" t="s">
        <v>142</v>
      </c>
      <c r="I29" s="21" t="s">
        <v>146</v>
      </c>
      <c r="J29" s="24" t="s">
        <v>147</v>
      </c>
      <c r="K29" s="9" t="s">
        <v>148</v>
      </c>
      <c r="L29" s="9" t="s">
        <v>145</v>
      </c>
      <c r="M29" s="9" t="s">
        <v>142</v>
      </c>
      <c r="N29" s="21" t="s">
        <v>149</v>
      </c>
      <c r="O29" s="21" t="s">
        <v>150</v>
      </c>
      <c r="P29" s="9" t="s">
        <v>145</v>
      </c>
      <c r="Q29" s="9" t="s">
        <v>145</v>
      </c>
      <c r="R29" s="21" t="s">
        <v>151</v>
      </c>
      <c r="S29" s="21" t="s">
        <v>142</v>
      </c>
      <c r="T29" s="21" t="s">
        <v>145</v>
      </c>
      <c r="U29" s="21" t="s">
        <v>152</v>
      </c>
      <c r="V29" s="9" t="s">
        <v>145</v>
      </c>
    </row>
    <row r="30" customFormat="false" ht="20.85" hidden="false" customHeight="false" outlineLevel="0" collapsed="false">
      <c r="A30" s="25" t="s">
        <v>153</v>
      </c>
      <c r="B30" s="21" t="s">
        <v>141</v>
      </c>
      <c r="C30" s="21" t="s">
        <v>142</v>
      </c>
      <c r="D30" s="21" t="s">
        <v>143</v>
      </c>
      <c r="E30" s="9" t="s">
        <v>154</v>
      </c>
      <c r="F30" s="9" t="s">
        <v>145</v>
      </c>
      <c r="G30" s="9" t="s">
        <v>145</v>
      </c>
      <c r="H30" s="21" t="s">
        <v>142</v>
      </c>
      <c r="I30" s="21" t="s">
        <v>146</v>
      </c>
      <c r="J30" s="9" t="s">
        <v>146</v>
      </c>
      <c r="K30" s="9" t="s">
        <v>155</v>
      </c>
      <c r="L30" s="9" t="s">
        <v>145</v>
      </c>
      <c r="M30" s="9" t="s">
        <v>156</v>
      </c>
      <c r="N30" s="21" t="s">
        <v>142</v>
      </c>
      <c r="O30" s="21" t="s">
        <v>142</v>
      </c>
      <c r="P30" s="21" t="s">
        <v>145</v>
      </c>
      <c r="Q30" s="9" t="s">
        <v>145</v>
      </c>
      <c r="R30" s="21" t="s">
        <v>151</v>
      </c>
      <c r="S30" s="21"/>
      <c r="T30" s="21" t="s">
        <v>145</v>
      </c>
      <c r="U30" s="21" t="s">
        <v>152</v>
      </c>
      <c r="V30" s="9" t="s">
        <v>145</v>
      </c>
    </row>
    <row r="31" customFormat="false" ht="40.25" hidden="false" customHeight="false" outlineLevel="0" collapsed="false">
      <c r="A31" s="25" t="s">
        <v>157</v>
      </c>
      <c r="B31" s="21" t="s">
        <v>158</v>
      </c>
      <c r="C31" s="21" t="s">
        <v>159</v>
      </c>
      <c r="D31" s="21" t="s">
        <v>160</v>
      </c>
      <c r="E31" s="9" t="s">
        <v>161</v>
      </c>
      <c r="F31" s="9" t="s">
        <v>162</v>
      </c>
      <c r="G31" s="9" t="s">
        <v>163</v>
      </c>
      <c r="H31" s="21" t="s">
        <v>164</v>
      </c>
      <c r="I31" s="21" t="s">
        <v>165</v>
      </c>
      <c r="J31" s="24" t="s">
        <v>147</v>
      </c>
      <c r="K31" s="9" t="s">
        <v>166</v>
      </c>
      <c r="L31" s="9" t="s">
        <v>162</v>
      </c>
      <c r="M31" s="9" t="s">
        <v>167</v>
      </c>
      <c r="N31" s="21" t="s">
        <v>168</v>
      </c>
      <c r="O31" s="26" t="s">
        <v>169</v>
      </c>
      <c r="P31" s="21" t="s">
        <v>170</v>
      </c>
      <c r="Q31" s="9" t="s">
        <v>162</v>
      </c>
      <c r="R31" s="21" t="s">
        <v>171</v>
      </c>
      <c r="S31" s="21" t="s">
        <v>168</v>
      </c>
      <c r="T31" s="21" t="s">
        <v>162</v>
      </c>
      <c r="U31" s="21" t="s">
        <v>172</v>
      </c>
      <c r="V31" s="9" t="s">
        <v>162</v>
      </c>
    </row>
    <row r="32" customFormat="false" ht="40.25" hidden="false" customHeight="false" outlineLevel="0" collapsed="false">
      <c r="A32" s="7" t="s">
        <v>173</v>
      </c>
      <c r="B32" s="21" t="s">
        <v>174</v>
      </c>
      <c r="C32" s="27" t="s">
        <v>175</v>
      </c>
      <c r="D32" s="27" t="s">
        <v>176</v>
      </c>
      <c r="E32" s="24" t="s">
        <v>177</v>
      </c>
      <c r="F32" s="24" t="s">
        <v>178</v>
      </c>
      <c r="G32" s="27" t="s">
        <v>179</v>
      </c>
      <c r="H32" s="27" t="s">
        <v>180</v>
      </c>
      <c r="I32" s="27" t="s">
        <v>181</v>
      </c>
      <c r="J32" s="24" t="s">
        <v>182</v>
      </c>
      <c r="K32" s="9" t="s">
        <v>183</v>
      </c>
      <c r="L32" s="9" t="s">
        <v>178</v>
      </c>
      <c r="M32" s="9" t="s">
        <v>180</v>
      </c>
      <c r="N32" s="27" t="s">
        <v>184</v>
      </c>
      <c r="O32" s="21"/>
      <c r="P32" s="27"/>
      <c r="Q32" s="9" t="s">
        <v>145</v>
      </c>
      <c r="R32" s="21" t="s">
        <v>185</v>
      </c>
      <c r="S32" s="21" t="s">
        <v>186</v>
      </c>
      <c r="T32" s="27" t="s">
        <v>187</v>
      </c>
      <c r="U32" s="27" t="s">
        <v>188</v>
      </c>
      <c r="V32" s="9" t="s">
        <v>178</v>
      </c>
    </row>
    <row r="33" customFormat="false" ht="20.85" hidden="false" customHeight="false" outlineLevel="0" collapsed="false">
      <c r="A33" s="7" t="s">
        <v>189</v>
      </c>
      <c r="B33" s="21" t="s">
        <v>190</v>
      </c>
      <c r="C33" s="21" t="s">
        <v>175</v>
      </c>
      <c r="D33" s="21" t="s">
        <v>190</v>
      </c>
      <c r="E33" s="9" t="s">
        <v>177</v>
      </c>
      <c r="F33" s="9" t="s">
        <v>191</v>
      </c>
      <c r="G33" s="21" t="s">
        <v>192</v>
      </c>
      <c r="H33" s="21"/>
      <c r="I33" s="21" t="s">
        <v>178</v>
      </c>
      <c r="J33" s="24" t="s">
        <v>182</v>
      </c>
      <c r="K33" s="9" t="s">
        <v>193</v>
      </c>
      <c r="L33" s="9" t="s">
        <v>191</v>
      </c>
      <c r="M33" s="9" t="s">
        <v>191</v>
      </c>
      <c r="N33" s="21"/>
      <c r="O33" s="21" t="s">
        <v>194</v>
      </c>
      <c r="P33" s="9" t="s">
        <v>191</v>
      </c>
      <c r="Q33" s="9" t="s">
        <v>191</v>
      </c>
      <c r="R33" s="21" t="s">
        <v>195</v>
      </c>
      <c r="S33" s="21" t="s">
        <v>196</v>
      </c>
      <c r="T33" s="21" t="s">
        <v>190</v>
      </c>
      <c r="U33" s="21" t="s">
        <v>188</v>
      </c>
      <c r="V33" s="9" t="s">
        <v>191</v>
      </c>
    </row>
    <row r="34" customFormat="false" ht="20.85" hidden="false" customHeight="false" outlineLevel="0" collapsed="false">
      <c r="A34" s="7" t="s">
        <v>197</v>
      </c>
      <c r="B34" s="21" t="s">
        <v>158</v>
      </c>
      <c r="C34" s="21" t="s">
        <v>198</v>
      </c>
      <c r="D34" s="21" t="s">
        <v>160</v>
      </c>
      <c r="E34" s="9" t="s">
        <v>199</v>
      </c>
      <c r="F34" s="9" t="s">
        <v>162</v>
      </c>
      <c r="G34" s="9" t="s">
        <v>163</v>
      </c>
      <c r="H34" s="21" t="s">
        <v>164</v>
      </c>
      <c r="I34" s="21" t="s">
        <v>200</v>
      </c>
      <c r="J34" s="24" t="s">
        <v>201</v>
      </c>
      <c r="K34" s="9" t="s">
        <v>202</v>
      </c>
      <c r="L34" s="9" t="s">
        <v>162</v>
      </c>
      <c r="M34" s="9" t="s">
        <v>167</v>
      </c>
      <c r="N34" s="21" t="s">
        <v>168</v>
      </c>
      <c r="O34" s="21" t="s">
        <v>203</v>
      </c>
      <c r="P34" s="21" t="s">
        <v>170</v>
      </c>
      <c r="Q34" s="9" t="s">
        <v>162</v>
      </c>
      <c r="R34" s="21" t="s">
        <v>171</v>
      </c>
      <c r="S34" s="21" t="s">
        <v>204</v>
      </c>
      <c r="T34" s="21" t="s">
        <v>162</v>
      </c>
      <c r="U34" s="28" t="s">
        <v>205</v>
      </c>
      <c r="V34" s="9" t="s">
        <v>162</v>
      </c>
    </row>
    <row r="35" customFormat="false" ht="12.8" hidden="false" customHeight="false" outlineLevel="0" collapsed="false">
      <c r="A35" s="7" t="s">
        <v>206</v>
      </c>
      <c r="B35" s="21" t="s">
        <v>207</v>
      </c>
      <c r="C35" s="21" t="s">
        <v>208</v>
      </c>
      <c r="D35" s="21" t="s">
        <v>208</v>
      </c>
      <c r="E35" s="9" t="s">
        <v>207</v>
      </c>
      <c r="F35" s="9" t="s">
        <v>208</v>
      </c>
      <c r="G35" s="9" t="s">
        <v>207</v>
      </c>
      <c r="H35" s="21" t="s">
        <v>208</v>
      </c>
      <c r="I35" s="21" t="s">
        <v>208</v>
      </c>
      <c r="J35" s="9" t="s">
        <v>207</v>
      </c>
      <c r="K35" s="9" t="s">
        <v>208</v>
      </c>
      <c r="L35" s="21" t="s">
        <v>207</v>
      </c>
      <c r="M35" s="9" t="s">
        <v>208</v>
      </c>
      <c r="N35" s="21" t="s">
        <v>208</v>
      </c>
      <c r="O35" s="21" t="s">
        <v>207</v>
      </c>
      <c r="P35" s="21" t="s">
        <v>207</v>
      </c>
      <c r="Q35" s="9" t="s">
        <v>208</v>
      </c>
      <c r="R35" s="21" t="s">
        <v>208</v>
      </c>
      <c r="S35" s="21" t="s">
        <v>208</v>
      </c>
      <c r="T35" s="21" t="s">
        <v>209</v>
      </c>
      <c r="U35" s="21" t="s">
        <v>208</v>
      </c>
      <c r="V35" s="9" t="s">
        <v>208</v>
      </c>
    </row>
    <row r="36" customFormat="false" ht="20.85" hidden="false" customHeight="false" outlineLevel="0" collapsed="false">
      <c r="A36" s="29" t="s">
        <v>210</v>
      </c>
      <c r="B36" s="30" t="n">
        <v>0</v>
      </c>
      <c r="C36" s="12" t="n">
        <f aca="false">11*12</f>
        <v>132</v>
      </c>
      <c r="D36" s="30" t="n">
        <v>0</v>
      </c>
      <c r="E36" s="30" t="n">
        <v>82</v>
      </c>
      <c r="F36" s="12" t="n">
        <f aca="false">3*12+2</f>
        <v>38</v>
      </c>
      <c r="G36" s="12" t="n">
        <v>24</v>
      </c>
      <c r="H36" s="30" t="n">
        <v>4</v>
      </c>
      <c r="I36" s="30" t="n">
        <v>24</v>
      </c>
      <c r="J36" s="12" t="n">
        <v>100</v>
      </c>
      <c r="K36" s="30" t="n">
        <v>82</v>
      </c>
      <c r="L36" s="30" t="n">
        <v>10</v>
      </c>
      <c r="M36" s="30" t="n">
        <f aca="false">6*12</f>
        <v>72</v>
      </c>
      <c r="N36" s="30" t="n">
        <v>72</v>
      </c>
      <c r="O36" s="12" t="n">
        <f aca="false">3*12</f>
        <v>36</v>
      </c>
      <c r="P36" s="30" t="n">
        <v>24</v>
      </c>
      <c r="Q36" s="30" t="n">
        <v>6</v>
      </c>
      <c r="R36" s="30" t="n">
        <v>96</v>
      </c>
      <c r="S36" s="31" t="n">
        <v>32</v>
      </c>
      <c r="T36" s="12" t="n">
        <v>7</v>
      </c>
      <c r="U36" s="30" t="n">
        <v>0</v>
      </c>
      <c r="V36" s="30" t="n">
        <v>0</v>
      </c>
    </row>
    <row r="37" customFormat="false" ht="35.4" hidden="false" customHeight="true" outlineLevel="0" collapsed="false">
      <c r="A37" s="29" t="s">
        <v>211</v>
      </c>
      <c r="B37" s="30"/>
      <c r="C37" s="12"/>
      <c r="D37" s="30"/>
      <c r="E37" s="30"/>
      <c r="F37" s="12" t="n">
        <f aca="false">2*12+8</f>
        <v>32</v>
      </c>
      <c r="G37" s="12" t="n">
        <v>9</v>
      </c>
      <c r="H37" s="30"/>
      <c r="I37" s="30"/>
      <c r="J37" s="12" t="n">
        <v>80</v>
      </c>
      <c r="K37" s="30" t="n">
        <v>30</v>
      </c>
      <c r="L37" s="30"/>
      <c r="M37" s="30" t="n">
        <v>36</v>
      </c>
      <c r="N37" s="30" t="n">
        <v>60</v>
      </c>
      <c r="O37" s="12" t="n">
        <v>12</v>
      </c>
      <c r="P37" s="30"/>
      <c r="Q37" s="30"/>
      <c r="R37" s="30"/>
      <c r="S37" s="31" t="n">
        <v>3</v>
      </c>
      <c r="T37" s="12" t="n">
        <v>0</v>
      </c>
      <c r="U37" s="30"/>
      <c r="V37" s="30"/>
    </row>
    <row r="38" customFormat="false" ht="12.8" hidden="false" customHeight="false" outlineLevel="0" collapsed="false">
      <c r="A38" s="3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X55"/>
  <sheetViews>
    <sheetView showFormulas="false" showGridLines="true" showRowColHeaders="true" showZeros="true" rightToLeft="false" tabSelected="false" showOutlineSymbols="true" defaultGridColor="true" view="normal" topLeftCell="U1" colorId="64" zoomScale="120" zoomScaleNormal="120" zoomScalePageLayoutView="100" workbookViewId="0">
      <selection pane="topLeft" activeCell="V36" activeCellId="0" sqref="V36"/>
    </sheetView>
  </sheetViews>
  <sheetFormatPr defaultColWidth="11.5703125" defaultRowHeight="12.75" zeroHeight="false" outlineLevelRow="0" outlineLevelCol="0"/>
  <cols>
    <col collapsed="false" customWidth="false" hidden="false" outlineLevel="0" max="1" min="1" style="33" width="11.57"/>
    <col collapsed="false" customWidth="true" hidden="false" outlineLevel="0" max="2" min="2" style="33" width="22.42"/>
    <col collapsed="false" customWidth="true" hidden="false" outlineLevel="0" max="3" min="3" style="33" width="24.71"/>
    <col collapsed="false" customWidth="true" hidden="false" outlineLevel="0" max="4" min="4" style="33" width="28.29"/>
    <col collapsed="false" customWidth="true" hidden="false" outlineLevel="0" max="5" min="5" style="33" width="29.46"/>
    <col collapsed="false" customWidth="true" hidden="false" outlineLevel="0" max="6" min="6" style="33" width="54.41"/>
    <col collapsed="false" customWidth="true" hidden="false" outlineLevel="0" max="7" min="7" style="33" width="43.64"/>
    <col collapsed="false" customWidth="true" hidden="false" outlineLevel="0" max="8" min="8" style="33" width="38.06"/>
    <col collapsed="false" customWidth="true" hidden="false" outlineLevel="0" max="9" min="9" style="33" width="50.7"/>
    <col collapsed="false" customWidth="true" hidden="false" outlineLevel="0" max="10" min="10" style="33" width="64.84"/>
    <col collapsed="false" customWidth="true" hidden="false" outlineLevel="0" max="11" min="11" style="33" width="37.8"/>
    <col collapsed="false" customWidth="true" hidden="false" outlineLevel="0" max="12" min="12" style="33" width="38.43"/>
    <col collapsed="false" customWidth="true" hidden="false" outlineLevel="0" max="13" min="13" style="33" width="22.71"/>
    <col collapsed="false" customWidth="true" hidden="false" outlineLevel="0" max="14" min="14" style="33" width="25.45"/>
    <col collapsed="false" customWidth="true" hidden="false" outlineLevel="0" max="15" min="15" style="33" width="28.29"/>
    <col collapsed="false" customWidth="true" hidden="false" outlineLevel="0" max="16" min="16" style="33" width="29.73"/>
    <col collapsed="false" customWidth="true" hidden="false" outlineLevel="0" max="17" min="17" style="33" width="63.97"/>
    <col collapsed="false" customWidth="true" hidden="false" outlineLevel="0" max="19" min="18" style="33" width="42.97"/>
    <col collapsed="false" customWidth="true" hidden="false" outlineLevel="0" max="20" min="20" style="33" width="61.61"/>
    <col collapsed="false" customWidth="true" hidden="false" outlineLevel="0" max="21" min="21" style="33" width="42.97"/>
    <col collapsed="false" customWidth="true" hidden="false" outlineLevel="0" max="22" min="22" style="33" width="77.13"/>
    <col collapsed="false" customWidth="true" hidden="false" outlineLevel="0" max="23" min="23" style="33" width="65.13"/>
    <col collapsed="false" customWidth="true" hidden="false" outlineLevel="0" max="24" min="24" style="33" width="54.51"/>
    <col collapsed="false" customWidth="false" hidden="false" outlineLevel="0" max="16384" min="25" style="33" width="11.57"/>
  </cols>
  <sheetData>
    <row r="1" customFormat="false" ht="12.75" hidden="false" customHeight="false" outlineLevel="0" collapsed="false">
      <c r="A1" s="34"/>
      <c r="B1" s="34"/>
      <c r="C1" s="34"/>
      <c r="D1" s="35" t="s">
        <v>64</v>
      </c>
      <c r="E1" s="35" t="s">
        <v>65</v>
      </c>
      <c r="F1" s="35" t="s">
        <v>66</v>
      </c>
      <c r="G1" s="35" t="s">
        <v>67</v>
      </c>
      <c r="H1" s="35" t="s">
        <v>68</v>
      </c>
      <c r="I1" s="35" t="s">
        <v>69</v>
      </c>
      <c r="J1" s="35" t="s">
        <v>70</v>
      </c>
      <c r="K1" s="35" t="s">
        <v>71</v>
      </c>
      <c r="L1" s="35" t="s">
        <v>72</v>
      </c>
      <c r="M1" s="35" t="s">
        <v>73</v>
      </c>
      <c r="N1" s="35" t="s">
        <v>74</v>
      </c>
      <c r="O1" s="36" t="s">
        <v>75</v>
      </c>
      <c r="P1" s="35" t="s">
        <v>76</v>
      </c>
      <c r="Q1" s="35" t="s">
        <v>77</v>
      </c>
      <c r="R1" s="35" t="s">
        <v>78</v>
      </c>
      <c r="S1" s="35" t="s">
        <v>79</v>
      </c>
      <c r="T1" s="35" t="s">
        <v>80</v>
      </c>
      <c r="U1" s="35" t="s">
        <v>81</v>
      </c>
      <c r="V1" s="35" t="s">
        <v>82</v>
      </c>
      <c r="W1" s="35" t="s">
        <v>83</v>
      </c>
      <c r="X1" s="35" t="s">
        <v>84</v>
      </c>
    </row>
    <row r="2" customFormat="false" ht="12.75" hidden="false" customHeight="false" outlineLevel="0" collapsed="false">
      <c r="A2" s="37"/>
      <c r="B2" s="38"/>
      <c r="C2" s="39" t="s">
        <v>212</v>
      </c>
      <c r="D2" s="40" t="s">
        <v>213</v>
      </c>
      <c r="E2" s="40" t="s">
        <v>213</v>
      </c>
      <c r="F2" s="40" t="s">
        <v>214</v>
      </c>
      <c r="G2" s="40" t="s">
        <v>213</v>
      </c>
      <c r="H2" s="40" t="s">
        <v>214</v>
      </c>
      <c r="I2" s="40" t="s">
        <v>213</v>
      </c>
      <c r="J2" s="40" t="s">
        <v>214</v>
      </c>
      <c r="K2" s="1" t="s">
        <v>214</v>
      </c>
      <c r="L2" s="40" t="s">
        <v>215</v>
      </c>
      <c r="M2" s="40" t="s">
        <v>214</v>
      </c>
      <c r="N2" s="40" t="s">
        <v>214</v>
      </c>
      <c r="O2" s="37" t="s">
        <v>214</v>
      </c>
      <c r="P2" s="40" t="s">
        <v>214</v>
      </c>
      <c r="Q2" s="40" t="s">
        <v>214</v>
      </c>
      <c r="R2" s="40" t="s">
        <v>214</v>
      </c>
      <c r="S2" s="40" t="s">
        <v>216</v>
      </c>
      <c r="T2" s="40" t="s">
        <v>214</v>
      </c>
      <c r="U2" s="40" t="s">
        <v>214</v>
      </c>
      <c r="V2" s="40" t="s">
        <v>214</v>
      </c>
      <c r="W2" s="40" t="s">
        <v>217</v>
      </c>
      <c r="X2" s="40" t="s">
        <v>214</v>
      </c>
    </row>
    <row r="3" customFormat="false" ht="12.75" hidden="false" customHeight="false" outlineLevel="0" collapsed="false">
      <c r="A3" s="41" t="s">
        <v>218</v>
      </c>
      <c r="B3" s="42" t="s">
        <v>219</v>
      </c>
      <c r="C3" s="39" t="s">
        <v>220</v>
      </c>
      <c r="D3" s="40" t="n">
        <v>100</v>
      </c>
      <c r="E3" s="40" t="n">
        <v>30</v>
      </c>
      <c r="F3" s="40" t="n">
        <v>5</v>
      </c>
      <c r="G3" s="40" t="n">
        <v>100</v>
      </c>
      <c r="H3" s="40" t="n">
        <v>100</v>
      </c>
      <c r="I3" s="40" t="s">
        <v>221</v>
      </c>
      <c r="J3" s="40" t="n">
        <v>20</v>
      </c>
      <c r="K3" s="40" t="s">
        <v>222</v>
      </c>
      <c r="L3" s="40" t="n">
        <v>30</v>
      </c>
      <c r="M3" s="40"/>
      <c r="N3" s="40"/>
      <c r="O3" s="37" t="s">
        <v>223</v>
      </c>
      <c r="P3" s="40" t="n">
        <v>100</v>
      </c>
      <c r="Q3" s="40"/>
      <c r="R3" s="40" t="n">
        <v>100</v>
      </c>
      <c r="S3" s="40" t="n">
        <v>100</v>
      </c>
      <c r="T3" s="40"/>
      <c r="U3" s="40" t="n">
        <v>50</v>
      </c>
      <c r="V3" s="40" t="s">
        <v>224</v>
      </c>
      <c r="W3" s="40"/>
      <c r="X3" s="40" t="n">
        <v>5</v>
      </c>
    </row>
    <row r="4" customFormat="false" ht="12.75" hidden="false" customHeight="false" outlineLevel="0" collapsed="false">
      <c r="A4" s="37"/>
      <c r="B4" s="43"/>
      <c r="C4" s="39" t="s">
        <v>225</v>
      </c>
      <c r="D4" s="40" t="s">
        <v>226</v>
      </c>
      <c r="E4" s="40" t="s">
        <v>227</v>
      </c>
      <c r="F4" s="40" t="s">
        <v>228</v>
      </c>
      <c r="G4" s="40" t="s">
        <v>226</v>
      </c>
      <c r="H4" s="40" t="s">
        <v>226</v>
      </c>
      <c r="I4" s="40" t="s">
        <v>229</v>
      </c>
      <c r="J4" s="40" t="s">
        <v>226</v>
      </c>
      <c r="K4" s="44" t="s">
        <v>230</v>
      </c>
      <c r="L4" s="40" t="s">
        <v>231</v>
      </c>
      <c r="M4" s="40" t="s">
        <v>232</v>
      </c>
      <c r="N4" s="40"/>
      <c r="O4" s="37" t="s">
        <v>226</v>
      </c>
      <c r="P4" s="40" t="s">
        <v>226</v>
      </c>
      <c r="Q4" s="40" t="s">
        <v>226</v>
      </c>
      <c r="R4" s="40" t="s">
        <v>226</v>
      </c>
      <c r="S4" s="40" t="s">
        <v>226</v>
      </c>
      <c r="T4" s="40" t="s">
        <v>233</v>
      </c>
      <c r="U4" s="40" t="s">
        <v>226</v>
      </c>
      <c r="V4" s="40" t="s">
        <v>234</v>
      </c>
      <c r="W4" s="40"/>
      <c r="X4" s="40" t="s">
        <v>226</v>
      </c>
    </row>
    <row r="5" customFormat="false" ht="12.75" hidden="false" customHeight="false" outlineLevel="0" collapsed="false">
      <c r="A5" s="37"/>
      <c r="B5" s="43"/>
      <c r="C5" s="39" t="s">
        <v>235</v>
      </c>
      <c r="D5" s="40" t="n">
        <v>0.05</v>
      </c>
      <c r="E5" s="40" t="n">
        <v>0.05</v>
      </c>
      <c r="F5" s="40" t="s">
        <v>236</v>
      </c>
      <c r="G5" s="40"/>
      <c r="H5" s="40" t="n">
        <v>0.035</v>
      </c>
      <c r="I5" s="40" t="n">
        <v>0.05</v>
      </c>
      <c r="J5" s="40" t="s">
        <v>237</v>
      </c>
      <c r="K5" s="40" t="n">
        <v>0.05</v>
      </c>
      <c r="L5" s="40" t="n">
        <v>0.05</v>
      </c>
      <c r="M5" s="40" t="n">
        <v>0.1</v>
      </c>
      <c r="N5" s="40"/>
      <c r="O5" s="37" t="s">
        <v>238</v>
      </c>
      <c r="P5" s="40" t="n">
        <v>0.035</v>
      </c>
      <c r="Q5" s="40" t="s">
        <v>236</v>
      </c>
      <c r="R5" s="40" t="n">
        <v>0.05</v>
      </c>
      <c r="S5" s="40" t="n">
        <v>0.035</v>
      </c>
      <c r="T5" s="40" t="n">
        <v>0.05</v>
      </c>
      <c r="U5" s="40" t="n">
        <v>0.05</v>
      </c>
      <c r="V5" s="45" t="s">
        <v>239</v>
      </c>
      <c r="W5" s="40"/>
      <c r="X5" s="40" t="n">
        <v>0.05</v>
      </c>
    </row>
    <row r="6" customFormat="false" ht="12.75" hidden="false" customHeight="false" outlineLevel="0" collapsed="false">
      <c r="A6" s="37"/>
      <c r="B6" s="43"/>
      <c r="C6" s="39" t="s">
        <v>240</v>
      </c>
      <c r="D6" s="46" t="b">
        <f aca="false">TRUE()</f>
        <v>1</v>
      </c>
      <c r="E6" s="46" t="b">
        <f aca="false">TRUE()</f>
        <v>1</v>
      </c>
      <c r="F6" s="46" t="b">
        <f aca="false">TRUE()</f>
        <v>1</v>
      </c>
      <c r="G6" s="40"/>
      <c r="H6" s="46" t="b">
        <f aca="false">TRUE()</f>
        <v>1</v>
      </c>
      <c r="I6" s="46" t="b">
        <f aca="false">TRUE()</f>
        <v>1</v>
      </c>
      <c r="J6" s="40" t="s">
        <v>241</v>
      </c>
      <c r="K6" s="46" t="b">
        <f aca="false">TRUE()</f>
        <v>1</v>
      </c>
      <c r="L6" s="40" t="s">
        <v>242</v>
      </c>
      <c r="M6" s="40" t="n">
        <v>1</v>
      </c>
      <c r="N6" s="40"/>
      <c r="O6" s="37" t="n">
        <f aca="false">TRUE()</f>
        <v>1</v>
      </c>
      <c r="P6" s="40" t="s">
        <v>243</v>
      </c>
      <c r="Q6" s="40"/>
      <c r="R6" s="40" t="n">
        <v>1</v>
      </c>
      <c r="S6" s="40"/>
      <c r="T6" s="46" t="b">
        <f aca="false">TRUE()</f>
        <v>1</v>
      </c>
      <c r="U6" s="46" t="b">
        <f aca="false">TRUE()</f>
        <v>1</v>
      </c>
      <c r="V6" s="45"/>
      <c r="W6" s="40"/>
      <c r="X6" s="46" t="b">
        <f aca="false">TRUE()</f>
        <v>1</v>
      </c>
    </row>
    <row r="7" customFormat="false" ht="12.75" hidden="false" customHeight="false" outlineLevel="0" collapsed="false">
      <c r="A7" s="37"/>
      <c r="B7" s="43"/>
      <c r="C7" s="39" t="s">
        <v>244</v>
      </c>
      <c r="D7" s="40"/>
      <c r="E7" s="40" t="n">
        <v>30</v>
      </c>
      <c r="F7" s="40" t="n">
        <v>10</v>
      </c>
      <c r="G7" s="40"/>
      <c r="H7" s="40" t="n">
        <v>100</v>
      </c>
      <c r="I7" s="40"/>
      <c r="J7" s="40"/>
      <c r="K7" s="40" t="s">
        <v>222</v>
      </c>
      <c r="L7" s="40" t="n">
        <v>30</v>
      </c>
      <c r="M7" s="40" t="s">
        <v>245</v>
      </c>
      <c r="N7" s="40"/>
      <c r="O7" s="33" t="s">
        <v>246</v>
      </c>
      <c r="P7" s="40" t="n">
        <v>100</v>
      </c>
      <c r="Q7" s="40"/>
      <c r="R7" s="40" t="n">
        <v>100</v>
      </c>
      <c r="S7" s="40"/>
      <c r="T7" s="40"/>
      <c r="U7" s="40" t="n">
        <v>50</v>
      </c>
      <c r="V7" s="45"/>
      <c r="W7" s="40"/>
      <c r="X7" s="40" t="n">
        <v>10</v>
      </c>
    </row>
    <row r="8" customFormat="false" ht="12.75" hidden="false" customHeight="false" outlineLevel="0" collapsed="false">
      <c r="A8" s="37"/>
      <c r="B8" s="43"/>
      <c r="C8" s="39" t="s">
        <v>247</v>
      </c>
      <c r="D8" s="40" t="n">
        <v>10</v>
      </c>
      <c r="E8" s="40"/>
      <c r="F8" s="40" t="s">
        <v>248</v>
      </c>
      <c r="G8" s="40"/>
      <c r="H8" s="40" t="s">
        <v>248</v>
      </c>
      <c r="I8" s="40" t="s">
        <v>248</v>
      </c>
      <c r="J8" s="40" t="s">
        <v>248</v>
      </c>
      <c r="K8" s="40" t="s">
        <v>248</v>
      </c>
      <c r="L8" s="40"/>
      <c r="M8" s="40" t="s">
        <v>248</v>
      </c>
      <c r="N8" s="40"/>
      <c r="O8" s="37"/>
      <c r="P8" s="40" t="s">
        <v>248</v>
      </c>
      <c r="Q8" s="40"/>
      <c r="R8" s="40" t="s">
        <v>248</v>
      </c>
      <c r="S8" s="40" t="s">
        <v>248</v>
      </c>
      <c r="T8" s="40"/>
      <c r="U8" s="40" t="s">
        <v>248</v>
      </c>
      <c r="V8" s="40" t="s">
        <v>248</v>
      </c>
      <c r="W8" s="40"/>
      <c r="X8" s="40" t="s">
        <v>248</v>
      </c>
    </row>
    <row r="9" customFormat="false" ht="12.75" hidden="false" customHeight="false" outlineLevel="0" collapsed="false">
      <c r="A9" s="37"/>
      <c r="B9" s="42" t="s">
        <v>249</v>
      </c>
      <c r="C9" s="39" t="s">
        <v>250</v>
      </c>
      <c r="D9" s="40" t="s">
        <v>251</v>
      </c>
      <c r="E9" s="40" t="s">
        <v>252</v>
      </c>
      <c r="F9" s="40" t="s">
        <v>253</v>
      </c>
      <c r="G9" s="40" t="s">
        <v>252</v>
      </c>
      <c r="H9" s="40" t="s">
        <v>252</v>
      </c>
      <c r="I9" s="40" t="s">
        <v>254</v>
      </c>
      <c r="J9" s="40" t="s">
        <v>252</v>
      </c>
      <c r="K9" s="40" t="s">
        <v>255</v>
      </c>
      <c r="L9" s="40" t="s">
        <v>252</v>
      </c>
      <c r="M9" s="40" t="s">
        <v>252</v>
      </c>
      <c r="N9" s="40" t="s">
        <v>256</v>
      </c>
      <c r="O9" s="37" t="s">
        <v>252</v>
      </c>
      <c r="P9" s="40" t="s">
        <v>252</v>
      </c>
      <c r="Q9" s="40" t="s">
        <v>252</v>
      </c>
      <c r="R9" s="40" t="s">
        <v>252</v>
      </c>
      <c r="S9" s="40" t="s">
        <v>252</v>
      </c>
      <c r="T9" s="40" t="s">
        <v>257</v>
      </c>
      <c r="U9" s="40" t="s">
        <v>258</v>
      </c>
      <c r="V9" s="40" t="s">
        <v>259</v>
      </c>
      <c r="W9" s="40" t="s">
        <v>254</v>
      </c>
      <c r="X9" s="40" t="s">
        <v>253</v>
      </c>
    </row>
    <row r="10" customFormat="false" ht="12.75" hidden="false" customHeight="false" outlineLevel="0" collapsed="false">
      <c r="A10" s="37"/>
      <c r="B10" s="42"/>
      <c r="C10" s="39" t="s">
        <v>260</v>
      </c>
      <c r="D10" s="40"/>
      <c r="E10" s="40" t="s">
        <v>261</v>
      </c>
      <c r="F10" s="40" t="s">
        <v>262</v>
      </c>
      <c r="G10" s="47" t="s">
        <v>263</v>
      </c>
      <c r="H10" s="40" t="s">
        <v>264</v>
      </c>
      <c r="I10" s="40" t="s">
        <v>265</v>
      </c>
      <c r="J10" s="40" t="s">
        <v>264</v>
      </c>
      <c r="K10" s="40" t="s">
        <v>264</v>
      </c>
      <c r="L10" s="40" t="s">
        <v>263</v>
      </c>
      <c r="M10" s="40"/>
      <c r="N10" s="40"/>
      <c r="O10" s="37" t="s">
        <v>266</v>
      </c>
      <c r="P10" s="40"/>
      <c r="Q10" s="40" t="s">
        <v>264</v>
      </c>
      <c r="R10" s="40" t="s">
        <v>246</v>
      </c>
      <c r="S10" s="40" t="s">
        <v>264</v>
      </c>
      <c r="T10" s="40"/>
      <c r="U10" s="40" t="s">
        <v>267</v>
      </c>
      <c r="V10" s="40" t="s">
        <v>268</v>
      </c>
      <c r="W10" s="40" t="s">
        <v>269</v>
      </c>
      <c r="X10" s="40" t="s">
        <v>262</v>
      </c>
    </row>
    <row r="11" customFormat="false" ht="12.75" hidden="false" customHeight="false" outlineLevel="0" collapsed="false">
      <c r="A11" s="37"/>
      <c r="B11" s="42"/>
      <c r="C11" s="39" t="s">
        <v>247</v>
      </c>
      <c r="D11" s="40"/>
      <c r="E11" s="40"/>
      <c r="F11" s="40" t="s">
        <v>270</v>
      </c>
      <c r="G11" s="40"/>
      <c r="H11" s="48" t="s">
        <v>271</v>
      </c>
      <c r="I11" s="49" t="n">
        <v>0.5</v>
      </c>
      <c r="J11" s="48" t="n">
        <v>0.1</v>
      </c>
      <c r="K11" s="48" t="n">
        <v>0.1</v>
      </c>
      <c r="L11" s="40"/>
      <c r="M11" s="48" t="n">
        <v>0.035</v>
      </c>
      <c r="N11" s="40"/>
      <c r="O11" s="37"/>
      <c r="P11" s="40"/>
      <c r="Q11" s="40" t="n">
        <v>0.1</v>
      </c>
      <c r="R11" s="49" t="n">
        <v>0.1</v>
      </c>
      <c r="S11" s="49" t="n">
        <v>0.1</v>
      </c>
      <c r="T11" s="40"/>
      <c r="U11" s="40" t="n">
        <v>0.15</v>
      </c>
      <c r="V11" s="50" t="s">
        <v>272</v>
      </c>
      <c r="W11" s="40" t="s">
        <v>273</v>
      </c>
      <c r="X11" s="40" t="s">
        <v>270</v>
      </c>
    </row>
    <row r="12" customFormat="false" ht="12.75" hidden="false" customHeight="false" outlineLevel="0" collapsed="false">
      <c r="A12" s="37"/>
      <c r="B12" s="42" t="s">
        <v>274</v>
      </c>
      <c r="C12" s="39" t="s">
        <v>275</v>
      </c>
      <c r="D12" s="40" t="s">
        <v>276</v>
      </c>
      <c r="E12" s="40" t="s">
        <v>277</v>
      </c>
      <c r="F12" s="40" t="s">
        <v>278</v>
      </c>
      <c r="G12" s="40" t="s">
        <v>279</v>
      </c>
      <c r="H12" s="40" t="s">
        <v>278</v>
      </c>
      <c r="I12" s="40" t="s">
        <v>280</v>
      </c>
      <c r="J12" s="40" t="s">
        <v>278</v>
      </c>
      <c r="K12" s="40" t="s">
        <v>278</v>
      </c>
      <c r="L12" s="40" t="s">
        <v>281</v>
      </c>
      <c r="M12" s="40" t="s">
        <v>278</v>
      </c>
      <c r="N12" s="40" t="s">
        <v>278</v>
      </c>
      <c r="O12" s="37" t="s">
        <v>282</v>
      </c>
      <c r="P12" s="40" t="s">
        <v>278</v>
      </c>
      <c r="Q12" s="40" t="s">
        <v>278</v>
      </c>
      <c r="R12" s="40" t="s">
        <v>278</v>
      </c>
      <c r="S12" s="40" t="s">
        <v>277</v>
      </c>
      <c r="T12" s="51" t="s">
        <v>278</v>
      </c>
      <c r="U12" s="40" t="s">
        <v>283</v>
      </c>
      <c r="V12" s="40" t="s">
        <v>284</v>
      </c>
      <c r="W12" s="40" t="s">
        <v>285</v>
      </c>
      <c r="X12" s="40" t="s">
        <v>278</v>
      </c>
    </row>
    <row r="13" customFormat="false" ht="12.75" hidden="false" customHeight="false" outlineLevel="0" collapsed="false">
      <c r="A13" s="37"/>
      <c r="B13" s="42"/>
      <c r="C13" s="39" t="s">
        <v>286</v>
      </c>
      <c r="D13" s="40"/>
      <c r="E13" s="50"/>
      <c r="F13" s="50"/>
      <c r="G13" s="47" t="s">
        <v>263</v>
      </c>
      <c r="H13" s="50"/>
      <c r="I13" s="50"/>
      <c r="J13" s="50"/>
      <c r="K13" s="50"/>
      <c r="L13" s="40" t="s">
        <v>263</v>
      </c>
      <c r="M13" s="40" t="s">
        <v>287</v>
      </c>
      <c r="N13" s="50"/>
      <c r="O13" s="37" t="s">
        <v>246</v>
      </c>
      <c r="P13" s="50"/>
      <c r="Q13" s="50"/>
      <c r="R13" s="40" t="s">
        <v>246</v>
      </c>
      <c r="S13" s="50"/>
      <c r="T13" s="50"/>
      <c r="U13" s="40" t="s">
        <v>288</v>
      </c>
      <c r="V13" s="40" t="s">
        <v>263</v>
      </c>
      <c r="W13" s="50"/>
      <c r="X13" s="40" t="s">
        <v>263</v>
      </c>
    </row>
    <row r="14" customFormat="false" ht="12.75" hidden="false" customHeight="false" outlineLevel="0" collapsed="false">
      <c r="A14" s="37"/>
      <c r="B14" s="43"/>
      <c r="C14" s="39" t="s">
        <v>289</v>
      </c>
      <c r="D14" s="40"/>
      <c r="E14" s="40" t="s">
        <v>290</v>
      </c>
      <c r="F14" s="40" t="s">
        <v>290</v>
      </c>
      <c r="G14" s="40" t="s">
        <v>291</v>
      </c>
      <c r="H14" s="40" t="s">
        <v>290</v>
      </c>
      <c r="I14" s="40" t="s">
        <v>290</v>
      </c>
      <c r="J14" s="40" t="s">
        <v>290</v>
      </c>
      <c r="K14" s="40" t="s">
        <v>290</v>
      </c>
      <c r="L14" s="40" t="s">
        <v>290</v>
      </c>
      <c r="M14" s="40" t="s">
        <v>290</v>
      </c>
      <c r="N14" s="40" t="s">
        <v>290</v>
      </c>
      <c r="O14" s="37" t="s">
        <v>246</v>
      </c>
      <c r="P14" s="40" t="s">
        <v>290</v>
      </c>
      <c r="Q14" s="40" t="s">
        <v>290</v>
      </c>
      <c r="R14" s="40" t="s">
        <v>290</v>
      </c>
      <c r="S14" s="40" t="s">
        <v>290</v>
      </c>
      <c r="T14" s="40" t="s">
        <v>290</v>
      </c>
      <c r="U14" s="40" t="s">
        <v>292</v>
      </c>
      <c r="V14" s="40" t="s">
        <v>293</v>
      </c>
      <c r="W14" s="40" t="s">
        <v>290</v>
      </c>
      <c r="X14" s="40" t="s">
        <v>290</v>
      </c>
    </row>
    <row r="15" customFormat="false" ht="12.75" hidden="false" customHeight="false" outlineLevel="0" collapsed="false">
      <c r="A15" s="37"/>
      <c r="B15" s="43"/>
      <c r="C15" s="39" t="s">
        <v>294</v>
      </c>
      <c r="D15" s="40"/>
      <c r="E15" s="50"/>
      <c r="F15" s="50"/>
      <c r="G15" s="47" t="s">
        <v>263</v>
      </c>
      <c r="H15" s="50"/>
      <c r="I15" s="50"/>
      <c r="J15" s="50"/>
      <c r="K15" s="50"/>
      <c r="L15" s="40" t="s">
        <v>263</v>
      </c>
      <c r="M15" s="50"/>
      <c r="N15" s="50"/>
      <c r="O15" s="37" t="s">
        <v>295</v>
      </c>
      <c r="P15" s="50"/>
      <c r="Q15" s="50"/>
      <c r="R15" s="40" t="s">
        <v>246</v>
      </c>
      <c r="S15" s="50"/>
      <c r="T15" s="50"/>
      <c r="U15" s="40" t="s">
        <v>296</v>
      </c>
      <c r="V15" s="50"/>
      <c r="W15" s="50"/>
      <c r="X15" s="40" t="s">
        <v>263</v>
      </c>
    </row>
    <row r="16" customFormat="false" ht="12.75" hidden="false" customHeight="false" outlineLevel="0" collapsed="false">
      <c r="A16" s="37"/>
      <c r="B16" s="43"/>
      <c r="C16" s="39" t="s">
        <v>247</v>
      </c>
      <c r="D16" s="40" t="n">
        <v>65</v>
      </c>
      <c r="E16" s="50"/>
      <c r="F16" s="50" t="n">
        <v>42</v>
      </c>
      <c r="G16" s="40"/>
      <c r="H16" s="50" t="n">
        <v>42</v>
      </c>
      <c r="I16" s="50" t="n">
        <v>42</v>
      </c>
      <c r="J16" s="50" t="n">
        <v>42</v>
      </c>
      <c r="K16" s="50" t="n">
        <v>42</v>
      </c>
      <c r="L16" s="40"/>
      <c r="M16" s="50"/>
      <c r="N16" s="50"/>
      <c r="O16" s="37" t="s">
        <v>297</v>
      </c>
      <c r="P16" s="50"/>
      <c r="Q16" s="50" t="n">
        <v>42</v>
      </c>
      <c r="R16" s="50" t="n">
        <v>42</v>
      </c>
      <c r="S16" s="50" t="n">
        <v>42</v>
      </c>
      <c r="T16" s="50"/>
      <c r="U16" s="50" t="n">
        <v>42</v>
      </c>
      <c r="V16" s="50" t="n">
        <v>42</v>
      </c>
      <c r="W16" s="50" t="n">
        <v>42</v>
      </c>
      <c r="X16" s="50" t="n">
        <v>42</v>
      </c>
    </row>
    <row r="17" customFormat="false" ht="12.75" hidden="false" customHeight="false" outlineLevel="0" collapsed="false">
      <c r="B17" s="42" t="s">
        <v>298</v>
      </c>
      <c r="C17" s="52" t="s">
        <v>250</v>
      </c>
      <c r="D17" s="40"/>
      <c r="E17" s="50"/>
      <c r="F17" s="50"/>
      <c r="G17" s="50"/>
      <c r="H17" s="1" t="s">
        <v>299</v>
      </c>
      <c r="I17" s="40" t="s">
        <v>300</v>
      </c>
      <c r="J17" s="40" t="s">
        <v>301</v>
      </c>
      <c r="K17" s="40" t="s">
        <v>300</v>
      </c>
      <c r="L17" s="40" t="s">
        <v>302</v>
      </c>
      <c r="M17" s="1"/>
      <c r="N17" s="50"/>
      <c r="O17" s="33" t="s">
        <v>246</v>
      </c>
      <c r="P17" s="40" t="s">
        <v>246</v>
      </c>
      <c r="Q17" s="40" t="s">
        <v>299</v>
      </c>
      <c r="R17" s="40" t="s">
        <v>300</v>
      </c>
      <c r="S17" s="40" t="s">
        <v>303</v>
      </c>
      <c r="T17" s="50"/>
      <c r="U17" s="40" t="s">
        <v>304</v>
      </c>
      <c r="V17" s="40" t="s">
        <v>246</v>
      </c>
      <c r="W17" s="50"/>
      <c r="X17" s="40" t="s">
        <v>305</v>
      </c>
    </row>
    <row r="18" customFormat="false" ht="12.75" hidden="false" customHeight="false" outlineLevel="0" collapsed="false">
      <c r="B18" s="53"/>
      <c r="C18" s="52" t="s">
        <v>306</v>
      </c>
      <c r="D18" s="40"/>
      <c r="E18" s="50"/>
      <c r="F18" s="50"/>
      <c r="G18" s="50"/>
      <c r="H18" s="1"/>
      <c r="I18" s="50"/>
      <c r="J18" s="40" t="s">
        <v>307</v>
      </c>
      <c r="K18" s="50"/>
      <c r="L18" s="40" t="s">
        <v>308</v>
      </c>
      <c r="M18" s="1"/>
      <c r="N18" s="50"/>
      <c r="O18" s="33" t="s">
        <v>246</v>
      </c>
      <c r="P18" s="40" t="s">
        <v>246</v>
      </c>
      <c r="Q18" s="50"/>
      <c r="R18" s="40" t="s">
        <v>246</v>
      </c>
      <c r="S18" s="40" t="s">
        <v>303</v>
      </c>
      <c r="T18" s="50"/>
      <c r="U18" s="40" t="s">
        <v>309</v>
      </c>
      <c r="V18" s="40" t="s">
        <v>246</v>
      </c>
      <c r="W18" s="50"/>
      <c r="X18" s="50"/>
    </row>
    <row r="19" customFormat="false" ht="12.75" hidden="false" customHeight="false" outlineLevel="0" collapsed="false">
      <c r="B19" s="54" t="s">
        <v>310</v>
      </c>
      <c r="C19" s="52" t="s">
        <v>311</v>
      </c>
      <c r="D19" s="40"/>
      <c r="E19" s="50"/>
      <c r="F19" s="40" t="s">
        <v>312</v>
      </c>
      <c r="G19" s="47"/>
      <c r="H19" s="1" t="s">
        <v>313</v>
      </c>
      <c r="I19" s="40" t="s">
        <v>314</v>
      </c>
      <c r="J19" s="40" t="s">
        <v>315</v>
      </c>
      <c r="K19" s="55" t="s">
        <v>316</v>
      </c>
      <c r="L19" s="40"/>
      <c r="M19" s="1"/>
      <c r="N19" s="40" t="s">
        <v>313</v>
      </c>
      <c r="O19" s="33" t="s">
        <v>246</v>
      </c>
      <c r="P19" s="40" t="s">
        <v>313</v>
      </c>
      <c r="Q19" s="50"/>
      <c r="R19" s="40" t="s">
        <v>317</v>
      </c>
      <c r="S19" s="40" t="s">
        <v>303</v>
      </c>
      <c r="T19" s="40" t="s">
        <v>313</v>
      </c>
      <c r="U19" s="40" t="s">
        <v>318</v>
      </c>
      <c r="V19" s="40" t="s">
        <v>246</v>
      </c>
      <c r="W19" s="50"/>
      <c r="X19" s="40" t="s">
        <v>312</v>
      </c>
    </row>
    <row r="20" customFormat="false" ht="12.75" hidden="false" customHeight="false" outlineLevel="0" collapsed="false">
      <c r="B20" s="54" t="s">
        <v>319</v>
      </c>
      <c r="C20" s="52" t="s">
        <v>250</v>
      </c>
      <c r="D20" s="40"/>
      <c r="E20" s="50"/>
      <c r="F20" s="50"/>
      <c r="G20" s="50"/>
      <c r="H20" s="1" t="s">
        <v>320</v>
      </c>
      <c r="I20" s="50"/>
      <c r="J20" s="50"/>
      <c r="K20" s="1"/>
      <c r="L20" s="40"/>
      <c r="M20" s="1"/>
      <c r="N20" s="50"/>
      <c r="O20" s="33" t="s">
        <v>246</v>
      </c>
      <c r="P20" s="40" t="s">
        <v>246</v>
      </c>
      <c r="Q20" s="50"/>
      <c r="R20" s="40" t="s">
        <v>320</v>
      </c>
      <c r="S20" s="40" t="s">
        <v>303</v>
      </c>
      <c r="T20" s="50"/>
      <c r="U20" s="40" t="s">
        <v>321</v>
      </c>
      <c r="V20" s="40" t="s">
        <v>246</v>
      </c>
      <c r="W20" s="50"/>
      <c r="X20" s="40" t="s">
        <v>263</v>
      </c>
    </row>
    <row r="21" customFormat="false" ht="12.75" hidden="false" customHeight="false" outlineLevel="0" collapsed="false">
      <c r="B21" s="53"/>
      <c r="C21" s="52" t="s">
        <v>322</v>
      </c>
      <c r="D21" s="40"/>
      <c r="E21" s="50"/>
      <c r="F21" s="50"/>
      <c r="G21" s="50"/>
      <c r="H21" s="1" t="s">
        <v>323</v>
      </c>
      <c r="I21" s="50"/>
      <c r="J21" s="50"/>
      <c r="K21" s="50"/>
      <c r="L21" s="40"/>
      <c r="M21" s="1"/>
      <c r="N21" s="50"/>
      <c r="O21" s="33" t="s">
        <v>246</v>
      </c>
      <c r="P21" s="40" t="s">
        <v>246</v>
      </c>
      <c r="Q21" s="50"/>
      <c r="R21" s="40" t="s">
        <v>324</v>
      </c>
      <c r="S21" s="40" t="s">
        <v>303</v>
      </c>
      <c r="T21" s="50"/>
      <c r="U21" s="40" t="s">
        <v>325</v>
      </c>
      <c r="V21" s="40" t="s">
        <v>246</v>
      </c>
      <c r="W21" s="50"/>
      <c r="X21" s="50"/>
    </row>
    <row r="22" customFormat="false" ht="12.75" hidden="false" customHeight="false" outlineLevel="0" collapsed="false">
      <c r="A22" s="41" t="s">
        <v>326</v>
      </c>
      <c r="B22" s="37"/>
      <c r="C22" s="52" t="s">
        <v>327</v>
      </c>
      <c r="D22" s="40" t="s">
        <v>276</v>
      </c>
      <c r="E22" s="40" t="s">
        <v>328</v>
      </c>
      <c r="F22" s="40" t="s">
        <v>329</v>
      </c>
      <c r="G22" s="47" t="s">
        <v>330</v>
      </c>
      <c r="H22" s="1" t="s">
        <v>331</v>
      </c>
      <c r="I22" s="40" t="s">
        <v>331</v>
      </c>
      <c r="J22" s="40" t="s">
        <v>332</v>
      </c>
      <c r="K22" s="40" t="s">
        <v>333</v>
      </c>
      <c r="L22" s="40" t="s">
        <v>334</v>
      </c>
      <c r="M22" s="1" t="s">
        <v>335</v>
      </c>
      <c r="N22" s="40" t="s">
        <v>331</v>
      </c>
      <c r="O22" s="33" t="s">
        <v>328</v>
      </c>
      <c r="P22" s="40" t="s">
        <v>336</v>
      </c>
      <c r="Q22" s="40" t="s">
        <v>334</v>
      </c>
      <c r="R22" s="40" t="s">
        <v>334</v>
      </c>
      <c r="S22" s="40" t="s">
        <v>334</v>
      </c>
      <c r="T22" s="40" t="s">
        <v>328</v>
      </c>
      <c r="U22" s="40" t="s">
        <v>337</v>
      </c>
      <c r="V22" s="40" t="s">
        <v>224</v>
      </c>
      <c r="W22" s="40" t="s">
        <v>338</v>
      </c>
      <c r="X22" s="40" t="s">
        <v>329</v>
      </c>
    </row>
    <row r="23" customFormat="false" ht="137.3" hidden="false" customHeight="false" outlineLevel="0" collapsed="false">
      <c r="A23" s="41"/>
      <c r="B23" s="37"/>
      <c r="C23" s="56" t="s">
        <v>339</v>
      </c>
      <c r="D23" s="40"/>
      <c r="E23" s="50"/>
      <c r="F23" s="40" t="s">
        <v>340</v>
      </c>
      <c r="G23" s="57" t="s">
        <v>341</v>
      </c>
      <c r="H23" s="1" t="s">
        <v>342</v>
      </c>
      <c r="I23" s="40" t="s">
        <v>343</v>
      </c>
      <c r="J23" s="58" t="s">
        <v>344</v>
      </c>
      <c r="K23" s="40"/>
      <c r="L23" s="40" t="s">
        <v>345</v>
      </c>
      <c r="M23" s="55" t="s">
        <v>346</v>
      </c>
      <c r="N23" s="40" t="s">
        <v>347</v>
      </c>
      <c r="O23" s="59" t="s">
        <v>348</v>
      </c>
      <c r="P23" s="50"/>
      <c r="Q23" s="50"/>
      <c r="R23" s="40" t="s">
        <v>349</v>
      </c>
      <c r="S23" s="58" t="s">
        <v>350</v>
      </c>
      <c r="T23" s="40" t="s">
        <v>351</v>
      </c>
      <c r="U23" s="40" t="s">
        <v>352</v>
      </c>
      <c r="V23" s="40" t="s">
        <v>224</v>
      </c>
      <c r="W23" s="58" t="s">
        <v>353</v>
      </c>
      <c r="X23" s="40" t="s">
        <v>340</v>
      </c>
    </row>
    <row r="24" customFormat="false" ht="12.75" hidden="false" customHeight="false" outlineLevel="0" collapsed="false">
      <c r="A24" s="37"/>
      <c r="B24" s="37"/>
      <c r="C24" s="39" t="s">
        <v>235</v>
      </c>
      <c r="D24" s="40" t="s">
        <v>236</v>
      </c>
      <c r="E24" s="50" t="n">
        <v>0.05</v>
      </c>
      <c r="F24" s="40" t="s">
        <v>236</v>
      </c>
      <c r="G24" s="40" t="s">
        <v>354</v>
      </c>
      <c r="H24" s="50" t="n">
        <v>0.05</v>
      </c>
      <c r="I24" s="40" t="s">
        <v>355</v>
      </c>
      <c r="J24" s="40" t="s">
        <v>356</v>
      </c>
      <c r="K24" s="1" t="s">
        <v>357</v>
      </c>
      <c r="L24" s="50" t="n">
        <v>0.05</v>
      </c>
      <c r="M24" s="50" t="n">
        <v>0.1</v>
      </c>
      <c r="N24" s="50" t="n">
        <v>0.05</v>
      </c>
      <c r="O24" s="33" t="s">
        <v>236</v>
      </c>
      <c r="P24" s="40" t="s">
        <v>358</v>
      </c>
      <c r="Q24" s="40" t="s">
        <v>236</v>
      </c>
      <c r="R24" s="40" t="s">
        <v>359</v>
      </c>
      <c r="S24" s="50"/>
      <c r="T24" s="40" t="s">
        <v>236</v>
      </c>
      <c r="U24" s="50" t="n">
        <v>0.05</v>
      </c>
      <c r="V24" s="50" t="n">
        <v>0.05</v>
      </c>
      <c r="W24" s="40" t="s">
        <v>236</v>
      </c>
      <c r="X24" s="50" t="n">
        <v>0.05</v>
      </c>
    </row>
    <row r="25" customFormat="false" ht="12.75" hidden="false" customHeight="false" outlineLevel="0" collapsed="false">
      <c r="A25" s="37"/>
      <c r="B25" s="37"/>
      <c r="C25" s="39" t="s">
        <v>360</v>
      </c>
      <c r="D25" s="40" t="n">
        <v>25</v>
      </c>
      <c r="E25" s="50"/>
      <c r="F25" s="50" t="n">
        <v>20</v>
      </c>
      <c r="G25" s="50"/>
      <c r="H25" s="50"/>
      <c r="I25" s="50"/>
      <c r="J25" s="50"/>
      <c r="K25" s="50" t="n">
        <v>0.05</v>
      </c>
      <c r="L25" s="40" t="s">
        <v>361</v>
      </c>
      <c r="M25" s="50" t="n">
        <v>13</v>
      </c>
      <c r="N25" s="50"/>
      <c r="O25" s="33" t="s">
        <v>246</v>
      </c>
      <c r="P25" s="40" t="s">
        <v>246</v>
      </c>
      <c r="Q25" s="50"/>
      <c r="R25" s="50" t="n">
        <v>10</v>
      </c>
      <c r="S25" s="40" t="s">
        <v>362</v>
      </c>
      <c r="T25" s="50"/>
      <c r="U25" s="50" t="n">
        <v>20</v>
      </c>
      <c r="V25" s="40" t="s">
        <v>363</v>
      </c>
      <c r="W25" s="50" t="n">
        <v>150</v>
      </c>
      <c r="X25" s="50" t="n">
        <v>20</v>
      </c>
    </row>
    <row r="26" customFormat="false" ht="12.75" hidden="false" customHeight="false" outlineLevel="0" collapsed="false">
      <c r="A26" s="37"/>
      <c r="B26" s="37"/>
      <c r="C26" s="39" t="s">
        <v>364</v>
      </c>
      <c r="D26" s="40" t="s">
        <v>365</v>
      </c>
      <c r="E26" s="50" t="n">
        <v>50</v>
      </c>
      <c r="F26" s="40" t="s">
        <v>366</v>
      </c>
      <c r="G26" s="50" t="n">
        <v>10</v>
      </c>
      <c r="H26" s="40" t="s">
        <v>367</v>
      </c>
      <c r="I26" s="50" t="n">
        <v>20</v>
      </c>
      <c r="J26" s="50" t="n">
        <v>20</v>
      </c>
      <c r="K26" s="50" t="n">
        <v>20</v>
      </c>
      <c r="L26" s="40" t="s">
        <v>368</v>
      </c>
      <c r="M26" s="40" t="s">
        <v>245</v>
      </c>
      <c r="N26" s="50" t="n">
        <v>20</v>
      </c>
      <c r="O26" s="33" t="s">
        <v>369</v>
      </c>
      <c r="P26" s="40" t="s">
        <v>370</v>
      </c>
      <c r="Q26" s="50"/>
      <c r="R26" s="50" t="n">
        <v>20</v>
      </c>
      <c r="S26" s="50"/>
      <c r="T26" s="50"/>
      <c r="U26" s="50" t="n">
        <v>50</v>
      </c>
      <c r="V26" s="40" t="s">
        <v>371</v>
      </c>
      <c r="W26" s="50" t="n">
        <v>20</v>
      </c>
      <c r="X26" s="40" t="s">
        <v>366</v>
      </c>
    </row>
    <row r="27" customFormat="false" ht="12.75" hidden="false" customHeight="false" outlineLevel="0" collapsed="false">
      <c r="B27" s="37"/>
      <c r="C27" s="39" t="s">
        <v>372</v>
      </c>
      <c r="D27" s="40" t="s">
        <v>276</v>
      </c>
      <c r="E27" s="40" t="s">
        <v>373</v>
      </c>
      <c r="F27" s="40" t="s">
        <v>374</v>
      </c>
      <c r="G27" s="40" t="s">
        <v>375</v>
      </c>
      <c r="H27" s="40" t="s">
        <v>376</v>
      </c>
      <c r="I27" s="40" t="s">
        <v>377</v>
      </c>
      <c r="J27" s="40" t="s">
        <v>378</v>
      </c>
      <c r="K27" s="40" t="s">
        <v>373</v>
      </c>
      <c r="L27" s="40" t="s">
        <v>373</v>
      </c>
      <c r="M27" s="40" t="s">
        <v>379</v>
      </c>
      <c r="N27" s="40" t="s">
        <v>380</v>
      </c>
      <c r="O27" s="33" t="s">
        <v>373</v>
      </c>
      <c r="P27" s="40" t="s">
        <v>381</v>
      </c>
      <c r="Q27" s="40" t="s">
        <v>373</v>
      </c>
      <c r="R27" s="40" t="s">
        <v>373</v>
      </c>
      <c r="S27" s="40" t="s">
        <v>373</v>
      </c>
      <c r="T27" s="40" t="s">
        <v>373</v>
      </c>
      <c r="U27" s="40" t="s">
        <v>382</v>
      </c>
      <c r="V27" s="40" t="s">
        <v>383</v>
      </c>
      <c r="W27" s="40" t="s">
        <v>384</v>
      </c>
      <c r="X27" s="40" t="s">
        <v>374</v>
      </c>
    </row>
    <row r="28" customFormat="false" ht="12.75" hidden="false" customHeight="false" outlineLevel="0" collapsed="false">
      <c r="A28" s="41" t="s">
        <v>385</v>
      </c>
      <c r="B28" s="37"/>
      <c r="C28" s="39" t="s">
        <v>250</v>
      </c>
      <c r="D28" s="40" t="s">
        <v>276</v>
      </c>
      <c r="E28" s="40" t="s">
        <v>277</v>
      </c>
      <c r="F28" s="40" t="s">
        <v>386</v>
      </c>
      <c r="G28" s="40" t="s">
        <v>278</v>
      </c>
      <c r="H28" s="40" t="s">
        <v>278</v>
      </c>
      <c r="I28" s="40" t="s">
        <v>280</v>
      </c>
      <c r="J28" s="40" t="s">
        <v>278</v>
      </c>
      <c r="K28" s="40" t="s">
        <v>278</v>
      </c>
      <c r="L28" s="40" t="s">
        <v>281</v>
      </c>
      <c r="M28" s="40" t="s">
        <v>278</v>
      </c>
      <c r="N28" s="40" t="s">
        <v>331</v>
      </c>
      <c r="O28" s="33" t="s">
        <v>246</v>
      </c>
      <c r="P28" s="40" t="s">
        <v>387</v>
      </c>
      <c r="Q28" s="40" t="s">
        <v>278</v>
      </c>
      <c r="R28" s="40" t="s">
        <v>278</v>
      </c>
      <c r="S28" s="40" t="s">
        <v>277</v>
      </c>
      <c r="T28" s="40" t="s">
        <v>388</v>
      </c>
      <c r="U28" s="40" t="s">
        <v>283</v>
      </c>
      <c r="V28" s="40" t="s">
        <v>284</v>
      </c>
      <c r="W28" s="40" t="s">
        <v>285</v>
      </c>
      <c r="X28" s="40" t="s">
        <v>278</v>
      </c>
    </row>
    <row r="29" customFormat="false" ht="12.75" hidden="false" customHeight="false" outlineLevel="0" collapsed="false">
      <c r="A29" s="37"/>
      <c r="B29" s="37"/>
      <c r="C29" s="56" t="s">
        <v>389</v>
      </c>
      <c r="D29" s="40" t="s">
        <v>390</v>
      </c>
      <c r="E29" s="50"/>
      <c r="F29" s="50"/>
      <c r="G29" s="40" t="s">
        <v>391</v>
      </c>
      <c r="H29" s="1"/>
      <c r="J29" s="50"/>
      <c r="K29" s="1"/>
      <c r="L29" s="40" t="s">
        <v>263</v>
      </c>
      <c r="M29" s="1"/>
      <c r="N29" s="50"/>
      <c r="O29" s="33" t="s">
        <v>246</v>
      </c>
      <c r="P29" s="50"/>
      <c r="Q29" s="50"/>
      <c r="R29" s="40" t="s">
        <v>246</v>
      </c>
      <c r="S29" s="50"/>
      <c r="T29" s="40" t="s">
        <v>392</v>
      </c>
      <c r="U29" s="40" t="s">
        <v>393</v>
      </c>
      <c r="V29" s="50"/>
      <c r="W29" s="50"/>
      <c r="X29" s="40"/>
    </row>
    <row r="30" customFormat="false" ht="12.75" hidden="false" customHeight="false" outlineLevel="0" collapsed="false">
      <c r="A30" s="60" t="s">
        <v>394</v>
      </c>
      <c r="B30" s="50"/>
      <c r="C30" s="6" t="s">
        <v>327</v>
      </c>
      <c r="D30" s="6"/>
      <c r="E30" s="40" t="s">
        <v>395</v>
      </c>
      <c r="G30" s="40"/>
      <c r="H30" s="1"/>
      <c r="K30" s="1"/>
      <c r="L30" s="40" t="s">
        <v>331</v>
      </c>
      <c r="M30" s="1" t="s">
        <v>396</v>
      </c>
      <c r="N30" s="37"/>
      <c r="Q30" s="37"/>
      <c r="R30" s="37"/>
      <c r="S30" s="37"/>
      <c r="T30" s="37"/>
      <c r="U30" s="6"/>
      <c r="V30" s="40" t="s">
        <v>284</v>
      </c>
    </row>
    <row r="31" customFormat="false" ht="12.75" hidden="false" customHeight="false" outlineLevel="0" collapsed="false">
      <c r="A31" s="60"/>
      <c r="B31" s="50"/>
      <c r="C31" s="61" t="s">
        <v>339</v>
      </c>
      <c r="D31" s="61"/>
      <c r="E31" s="40" t="s">
        <v>397</v>
      </c>
      <c r="G31" s="1"/>
      <c r="H31" s="1"/>
      <c r="K31" s="50"/>
      <c r="L31" s="1"/>
      <c r="M31" s="55" t="s">
        <v>398</v>
      </c>
      <c r="N31" s="37"/>
      <c r="Q31" s="37"/>
      <c r="R31" s="37"/>
      <c r="S31" s="37"/>
      <c r="T31" s="37"/>
      <c r="U31" s="61"/>
    </row>
    <row r="32" customFormat="false" ht="12.75" hidden="false" customHeight="false" outlineLevel="0" collapsed="false">
      <c r="A32" s="50"/>
      <c r="B32" s="50"/>
      <c r="C32" s="62" t="s">
        <v>235</v>
      </c>
      <c r="D32" s="62"/>
      <c r="E32" s="37" t="n">
        <v>0.01</v>
      </c>
      <c r="G32" s="50"/>
      <c r="H32" s="1"/>
      <c r="L32" s="50" t="n">
        <v>0.25</v>
      </c>
      <c r="M32" s="50" t="n">
        <v>0</v>
      </c>
      <c r="N32" s="37"/>
      <c r="Q32" s="37"/>
      <c r="R32" s="37"/>
      <c r="S32" s="37"/>
      <c r="T32" s="37"/>
      <c r="U32" s="62"/>
    </row>
    <row r="33" customFormat="false" ht="12.75" hidden="false" customHeight="false" outlineLevel="0" collapsed="false">
      <c r="A33" s="50"/>
      <c r="B33" s="50"/>
      <c r="C33" s="62" t="s">
        <v>360</v>
      </c>
      <c r="D33" s="62"/>
      <c r="E33" s="50" t="n">
        <v>20</v>
      </c>
      <c r="H33" s="1"/>
      <c r="L33" s="50" t="n">
        <v>20</v>
      </c>
      <c r="M33" s="50" t="n">
        <v>20</v>
      </c>
      <c r="N33" s="37"/>
      <c r="Q33" s="37"/>
      <c r="R33" s="37"/>
      <c r="S33" s="37"/>
      <c r="T33" s="37"/>
      <c r="U33" s="62"/>
    </row>
    <row r="34" customFormat="false" ht="12.75" hidden="false" customHeight="false" outlineLevel="0" collapsed="false">
      <c r="A34" s="50"/>
      <c r="B34" s="50"/>
      <c r="C34" s="62" t="s">
        <v>364</v>
      </c>
      <c r="D34" s="62"/>
      <c r="E34" s="40" t="s">
        <v>399</v>
      </c>
      <c r="H34" s="1"/>
      <c r="L34" s="50" t="n">
        <v>20</v>
      </c>
      <c r="M34" s="40" t="s">
        <v>245</v>
      </c>
      <c r="N34" s="37"/>
      <c r="O34" s="37"/>
      <c r="Q34" s="37"/>
      <c r="R34" s="37"/>
      <c r="S34" s="37"/>
      <c r="T34" s="37"/>
      <c r="U34" s="62"/>
    </row>
    <row r="35" customFormat="false" ht="12.75" hidden="false" customHeight="false" outlineLevel="0" collapsed="false">
      <c r="A35" s="1"/>
      <c r="B35" s="50"/>
      <c r="C35" s="62" t="s">
        <v>372</v>
      </c>
      <c r="D35" s="62"/>
      <c r="E35" s="40" t="s">
        <v>400</v>
      </c>
      <c r="H35" s="1"/>
      <c r="L35" s="40" t="s">
        <v>401</v>
      </c>
      <c r="M35" s="40" t="s">
        <v>379</v>
      </c>
      <c r="N35" s="37"/>
      <c r="O35" s="37"/>
      <c r="Q35" s="37"/>
      <c r="R35" s="37"/>
      <c r="S35" s="37"/>
      <c r="T35" s="37"/>
      <c r="U35" s="62"/>
      <c r="V35" s="1" t="s">
        <v>402</v>
      </c>
    </row>
    <row r="36" customFormat="false" ht="12.75" hidden="false" customHeight="false" outlineLevel="0" collapsed="false">
      <c r="A36" s="37"/>
      <c r="B36" s="37"/>
      <c r="C36" s="37"/>
      <c r="D36" s="37"/>
      <c r="H36" s="1"/>
      <c r="L36" s="50"/>
      <c r="M36" s="37"/>
      <c r="N36" s="37"/>
      <c r="O36" s="37"/>
      <c r="Q36" s="37"/>
      <c r="R36" s="37"/>
      <c r="S36" s="37"/>
      <c r="T36" s="37"/>
      <c r="U36" s="37"/>
    </row>
    <row r="37" customFormat="false" ht="12.75" hidden="false" customHeight="false" outlineLevel="0" collapsed="false">
      <c r="A37" s="37"/>
      <c r="B37" s="37"/>
      <c r="C37" s="37"/>
      <c r="D37" s="37"/>
      <c r="H37" s="1"/>
      <c r="L37" s="50"/>
      <c r="M37" s="37"/>
      <c r="N37" s="37"/>
      <c r="O37" s="37"/>
      <c r="Q37" s="37"/>
      <c r="R37" s="37"/>
      <c r="S37" s="37"/>
      <c r="T37" s="37"/>
      <c r="U37" s="37"/>
    </row>
    <row r="38" customFormat="false" ht="12.75" hidden="false" customHeight="false" outlineLevel="0" collapsed="false">
      <c r="A38" s="37"/>
      <c r="B38" s="37"/>
      <c r="C38" s="37"/>
      <c r="D38" s="37"/>
      <c r="H38" s="1"/>
      <c r="L38" s="40"/>
      <c r="M38" s="37"/>
      <c r="N38" s="37"/>
      <c r="O38" s="37"/>
      <c r="Q38" s="37"/>
      <c r="R38" s="37"/>
      <c r="S38" s="37"/>
      <c r="T38" s="37"/>
      <c r="U38" s="37"/>
    </row>
    <row r="39" customFormat="false" ht="12.75" hidden="false" customHeight="false" outlineLevel="0" collapsed="false">
      <c r="A39" s="37"/>
      <c r="B39" s="37"/>
      <c r="C39" s="41"/>
      <c r="D39" s="41"/>
      <c r="M39" s="63"/>
      <c r="N39" s="63"/>
      <c r="O39" s="63"/>
      <c r="Q39" s="37"/>
      <c r="R39" s="37"/>
      <c r="S39" s="63"/>
      <c r="T39" s="37"/>
      <c r="U39" s="37"/>
    </row>
    <row r="40" customFormat="false" ht="12.75" hidden="false" customHeight="false" outlineLevel="0" collapsed="false">
      <c r="A40" s="37"/>
      <c r="B40" s="37"/>
      <c r="C40" s="64"/>
      <c r="D40" s="64"/>
      <c r="M40" s="64"/>
      <c r="N40" s="64"/>
      <c r="O40" s="64"/>
      <c r="Q40" s="37"/>
      <c r="R40" s="37"/>
      <c r="S40" s="64"/>
      <c r="T40" s="37"/>
      <c r="U40" s="64"/>
    </row>
    <row r="41" customFormat="false" ht="12.75" hidden="false" customHeight="false" outlineLevel="0" collapsed="false">
      <c r="A41" s="37"/>
      <c r="B41" s="37"/>
      <c r="C41" s="65"/>
      <c r="D41" s="65"/>
      <c r="M41" s="66"/>
      <c r="N41" s="66"/>
      <c r="O41" s="66"/>
      <c r="Q41" s="37"/>
      <c r="R41" s="37"/>
      <c r="S41" s="66"/>
      <c r="T41" s="37"/>
      <c r="U41" s="66"/>
    </row>
    <row r="42" customFormat="false" ht="12.75" hidden="false" customHeight="false" outlineLevel="0" collapsed="false">
      <c r="A42" s="37"/>
      <c r="B42" s="37"/>
      <c r="C42" s="56"/>
      <c r="D42" s="56"/>
      <c r="M42" s="37"/>
      <c r="N42" s="37"/>
      <c r="O42" s="37"/>
      <c r="Q42" s="37"/>
      <c r="R42" s="37"/>
      <c r="S42" s="37"/>
      <c r="T42" s="37"/>
      <c r="U42" s="37"/>
    </row>
    <row r="43" customFormat="false" ht="12.75" hidden="false" customHeight="false" outlineLevel="0" collapsed="false">
      <c r="A43" s="37"/>
      <c r="B43" s="37"/>
      <c r="C43" s="56"/>
      <c r="D43" s="56"/>
      <c r="M43" s="37"/>
      <c r="N43" s="37"/>
      <c r="O43" s="37"/>
      <c r="Q43" s="37"/>
      <c r="R43" s="37"/>
      <c r="S43" s="37"/>
      <c r="T43" s="37"/>
      <c r="U43" s="37"/>
    </row>
    <row r="44" customFormat="false" ht="12.75" hidden="false" customHeight="false" outlineLevel="0" collapsed="false">
      <c r="A44" s="37"/>
      <c r="B44" s="37"/>
      <c r="C44" s="56"/>
      <c r="D44" s="56"/>
      <c r="M44" s="37"/>
      <c r="N44" s="37"/>
      <c r="O44" s="37"/>
      <c r="Q44" s="37"/>
      <c r="R44" s="37"/>
      <c r="S44" s="37"/>
      <c r="T44" s="37"/>
      <c r="U44" s="37"/>
    </row>
    <row r="45" customFormat="false" ht="12.75" hidden="false" customHeight="false" outlineLevel="0" collapsed="false">
      <c r="A45" s="37"/>
      <c r="B45" s="37"/>
      <c r="C45" s="56"/>
      <c r="D45" s="56"/>
      <c r="M45" s="37"/>
      <c r="N45" s="37"/>
      <c r="O45" s="37"/>
      <c r="Q45" s="37"/>
      <c r="R45" s="37"/>
      <c r="S45" s="37"/>
      <c r="T45" s="37"/>
      <c r="U45" s="37"/>
    </row>
    <row r="46" customFormat="false" ht="12.75" hidden="false" customHeight="false" outlineLevel="0" collapsed="false">
      <c r="A46" s="37"/>
      <c r="B46" s="37"/>
      <c r="C46" s="56"/>
      <c r="D46" s="56"/>
      <c r="M46" s="37"/>
      <c r="N46" s="37"/>
      <c r="O46" s="37"/>
      <c r="Q46" s="37"/>
      <c r="R46" s="37"/>
      <c r="S46" s="37"/>
      <c r="T46" s="37"/>
      <c r="U46" s="37"/>
    </row>
    <row r="47" customFormat="false" ht="12.75" hidden="false" customHeight="false" outlineLevel="0" collapsed="false">
      <c r="A47" s="37"/>
      <c r="B47" s="37"/>
      <c r="C47" s="37"/>
      <c r="D47" s="37"/>
      <c r="M47" s="37"/>
      <c r="N47" s="37"/>
      <c r="O47" s="37"/>
      <c r="Q47" s="37"/>
      <c r="R47" s="37"/>
      <c r="S47" s="37"/>
      <c r="T47" s="37"/>
      <c r="U47" s="37"/>
    </row>
    <row r="48" customFormat="false" ht="12.75" hidden="false" customHeight="false" outlineLevel="0" collapsed="false">
      <c r="A48" s="37"/>
      <c r="B48" s="37"/>
      <c r="C48" s="37"/>
      <c r="D48" s="37"/>
      <c r="M48" s="41"/>
      <c r="N48" s="37"/>
      <c r="O48" s="63"/>
      <c r="Q48" s="37"/>
      <c r="R48" s="37"/>
      <c r="S48" s="37"/>
      <c r="T48" s="37"/>
      <c r="U48" s="37"/>
    </row>
    <row r="49" customFormat="false" ht="12.75" hidden="false" customHeight="false" outlineLevel="0" collapsed="false">
      <c r="A49" s="37"/>
      <c r="B49" s="37"/>
      <c r="C49" s="56"/>
      <c r="D49" s="56"/>
      <c r="M49" s="64"/>
      <c r="N49" s="37"/>
      <c r="O49" s="64"/>
      <c r="Q49" s="37"/>
      <c r="R49" s="37"/>
      <c r="S49" s="37"/>
      <c r="T49" s="37"/>
      <c r="U49" s="37"/>
    </row>
    <row r="50" customFormat="false" ht="12.75" hidden="false" customHeight="false" outlineLevel="0" collapsed="false">
      <c r="A50" s="37"/>
      <c r="B50" s="37"/>
      <c r="C50" s="56"/>
      <c r="D50" s="56"/>
      <c r="M50" s="66"/>
      <c r="N50" s="37"/>
      <c r="O50" s="66"/>
      <c r="Q50" s="37"/>
      <c r="R50" s="37"/>
      <c r="S50" s="37"/>
      <c r="T50" s="37"/>
      <c r="U50" s="37"/>
    </row>
    <row r="51" customFormat="false" ht="12.75" hidden="false" customHeight="false" outlineLevel="0" collapsed="false">
      <c r="A51" s="37"/>
      <c r="B51" s="37"/>
      <c r="C51" s="56"/>
      <c r="D51" s="56"/>
      <c r="M51" s="37"/>
      <c r="N51" s="37"/>
      <c r="O51" s="37"/>
      <c r="Q51" s="37"/>
      <c r="R51" s="37"/>
      <c r="S51" s="37"/>
      <c r="T51" s="37"/>
      <c r="U51" s="37"/>
    </row>
    <row r="52" customFormat="false" ht="12.75" hidden="false" customHeight="false" outlineLevel="0" collapsed="false">
      <c r="A52" s="37"/>
      <c r="B52" s="37"/>
      <c r="C52" s="56"/>
      <c r="D52" s="56"/>
      <c r="M52" s="37"/>
      <c r="N52" s="37"/>
      <c r="O52" s="37"/>
      <c r="Q52" s="37"/>
      <c r="R52" s="37"/>
      <c r="S52" s="37"/>
      <c r="T52" s="37"/>
      <c r="U52" s="37"/>
    </row>
    <row r="53" customFormat="false" ht="12.75" hidden="false" customHeight="false" outlineLevel="0" collapsed="false">
      <c r="A53" s="37"/>
      <c r="B53" s="37"/>
      <c r="C53" s="56"/>
      <c r="D53" s="56"/>
      <c r="M53" s="37"/>
      <c r="N53" s="37"/>
      <c r="O53" s="37"/>
      <c r="Q53" s="37"/>
      <c r="R53" s="37"/>
      <c r="S53" s="37"/>
      <c r="T53" s="37"/>
      <c r="U53" s="37"/>
    </row>
    <row r="54" customFormat="false" ht="15" hidden="false" customHeight="false" outlineLevel="0" collapsed="false">
      <c r="A54" s="37"/>
      <c r="B54" s="37"/>
      <c r="C54" s="56"/>
      <c r="D54" s="56"/>
      <c r="M54" s="37"/>
      <c r="N54" s="67"/>
      <c r="O54" s="37"/>
      <c r="Q54" s="37"/>
      <c r="R54" s="37"/>
      <c r="S54" s="67"/>
      <c r="T54" s="67"/>
      <c r="U54" s="67"/>
    </row>
    <row r="55" customFormat="false" ht="15" hidden="false" customHeight="false" outlineLevel="0" collapsed="false">
      <c r="A55" s="37"/>
      <c r="B55" s="37"/>
      <c r="C55" s="56"/>
      <c r="D55" s="56"/>
      <c r="M55" s="37"/>
      <c r="N55" s="67"/>
      <c r="O55" s="37"/>
      <c r="Q55" s="37"/>
      <c r="R55" s="37"/>
      <c r="S55" s="67"/>
      <c r="T55" s="67"/>
      <c r="U55" s="67"/>
    </row>
  </sheetData>
  <mergeCells count="1">
    <mergeCell ref="V5:V7"/>
  </mergeCells>
  <hyperlinks>
    <hyperlink ref="K4" r:id="rId1" display="https://github.com/bioinfo-pf-curie/TMB SNV + INDEL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15275</TotalTime>
  <Application>LibreOffice/24.2.5.2$Linux_X86_64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2022-05-13T15:53:43Z</dcterms:created>
  <dc:creator/>
  <dc:description/>
  <dc:language>en-US</dc:language>
  <cp:lastModifiedBy>Michael Menzel</cp:lastModifiedBy>
  <dcterms:modified xsi:type="dcterms:W3CDTF">2024-08-14T15:19:34Z</dcterms:modified>
  <cp:revision>165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